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Со старого компа\Администратор\Мои документы\Решения\08 декабря 2025\изменения в бюджет (Дума 08.12.25)\"/>
    </mc:Choice>
  </mc:AlternateContent>
  <bookViews>
    <workbookView xWindow="0" yWindow="0" windowWidth="28800" windowHeight="12330"/>
  </bookViews>
  <sheets>
    <sheet name="Прил.7" sheetId="1" r:id="rId1"/>
  </sheets>
  <definedNames>
    <definedName name="_xlnm._FilterDatabase" localSheetId="0" hidden="1">Прил.7!$A$10:$F$10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94" i="1" l="1"/>
  <c r="E194" i="1"/>
  <c r="D194" i="1"/>
  <c r="F190" i="1"/>
  <c r="E190" i="1"/>
  <c r="D190" i="1"/>
  <c r="F186" i="1"/>
  <c r="E186" i="1"/>
  <c r="D186" i="1"/>
  <c r="F183" i="1"/>
  <c r="D183" i="1"/>
  <c r="E183" i="1"/>
  <c r="E179" i="1"/>
  <c r="E178" i="1" s="1"/>
  <c r="F179" i="1"/>
  <c r="D179" i="1"/>
  <c r="F174" i="1"/>
  <c r="E174" i="1"/>
  <c r="D174" i="1"/>
  <c r="E167" i="1"/>
  <c r="F167" i="1"/>
  <c r="D167" i="1"/>
  <c r="D158" i="1"/>
  <c r="F158" i="1"/>
  <c r="E158" i="1"/>
  <c r="F149" i="1"/>
  <c r="F146" i="1" s="1"/>
  <c r="E149" i="1"/>
  <c r="E146" i="1" s="1"/>
  <c r="D149" i="1"/>
  <c r="D146" i="1" s="1"/>
  <c r="F147" i="1"/>
  <c r="E147" i="1"/>
  <c r="D147" i="1"/>
  <c r="E133" i="1"/>
  <c r="D133" i="1"/>
  <c r="F133" i="1"/>
  <c r="F130" i="1"/>
  <c r="E130" i="1"/>
  <c r="D130" i="1"/>
  <c r="E123" i="1"/>
  <c r="F123" i="1"/>
  <c r="D123" i="1"/>
  <c r="F120" i="1"/>
  <c r="F119" i="1" s="1"/>
  <c r="E120" i="1"/>
  <c r="E119" i="1" s="1"/>
  <c r="D120" i="1"/>
  <c r="D119" i="1" s="1"/>
  <c r="F106" i="1"/>
  <c r="F105" i="1" s="1"/>
  <c r="E106" i="1"/>
  <c r="E105" i="1" s="1"/>
  <c r="D106" i="1"/>
  <c r="D105" i="1" s="1"/>
  <c r="F102" i="1"/>
  <c r="E102" i="1"/>
  <c r="D102" i="1"/>
  <c r="F100" i="1"/>
  <c r="E100" i="1"/>
  <c r="D100" i="1"/>
  <c r="F98" i="1"/>
  <c r="E98" i="1"/>
  <c r="D98" i="1"/>
  <c r="F95" i="1"/>
  <c r="D95" i="1"/>
  <c r="E95" i="1"/>
  <c r="F91" i="1"/>
  <c r="D91" i="1"/>
  <c r="D90" i="1" s="1"/>
  <c r="E91" i="1"/>
  <c r="F88" i="1"/>
  <c r="E88" i="1"/>
  <c r="D88" i="1"/>
  <c r="F80" i="1"/>
  <c r="E80" i="1"/>
  <c r="D80" i="1"/>
  <c r="F78" i="1"/>
  <c r="F77" i="1" s="1"/>
  <c r="E78" i="1"/>
  <c r="D78" i="1"/>
  <c r="E71" i="1"/>
  <c r="F71" i="1"/>
  <c r="D71" i="1"/>
  <c r="F65" i="1"/>
  <c r="F64" i="1" s="1"/>
  <c r="E65" i="1"/>
  <c r="D65" i="1"/>
  <c r="E59" i="1"/>
  <c r="F59" i="1"/>
  <c r="D59" i="1"/>
  <c r="F48" i="1"/>
  <c r="E48" i="1"/>
  <c r="D48" i="1"/>
  <c r="F36" i="1"/>
  <c r="E36" i="1"/>
  <c r="D36" i="1"/>
  <c r="E25" i="1"/>
  <c r="E22" i="1" s="1"/>
  <c r="D25" i="1"/>
  <c r="D22" i="1" s="1"/>
  <c r="F25" i="1"/>
  <c r="F22" i="1"/>
  <c r="F14" i="1"/>
  <c r="E14" i="1"/>
  <c r="D14" i="1"/>
  <c r="E11" i="1"/>
  <c r="F11" i="1"/>
  <c r="D11" i="1"/>
  <c r="F90" i="1" l="1"/>
  <c r="D77" i="1"/>
  <c r="D202" i="1" s="1"/>
  <c r="D178" i="1"/>
  <c r="E77" i="1"/>
  <c r="E202" i="1" s="1"/>
  <c r="D13" i="1"/>
  <c r="F178" i="1"/>
  <c r="F202" i="1" s="1"/>
  <c r="D64" i="1"/>
  <c r="F13" i="1"/>
  <c r="E90" i="1"/>
  <c r="E13" i="1"/>
  <c r="E64" i="1"/>
</calcChain>
</file>

<file path=xl/sharedStrings.xml><?xml version="1.0" encoding="utf-8"?>
<sst xmlns="http://schemas.openxmlformats.org/spreadsheetml/2006/main" count="592" uniqueCount="582">
  <si>
    <t>к решению Думы муниципального округа Ревда</t>
  </si>
  <si>
    <t>Приложение 7</t>
  </si>
  <si>
    <t>к решению Думы городского округа Ревда</t>
  </si>
  <si>
    <t xml:space="preserve"> от  18 декабря 2024   № 298 </t>
  </si>
  <si>
    <t>Перечень муниципальных программ муниципального округа Ревда, подлежащих реализации в 2025 году и плановом периоде 2026 и 2027 годов</t>
  </si>
  <si>
    <t>Но-
мер стро-
ки</t>
  </si>
  <si>
    <t>Наименование муниципальной программы (подпрограммы)</t>
  </si>
  <si>
    <t>Код
целе-
вой
статьи</t>
  </si>
  <si>
    <t>Объем бюджетных ассигнований на финансовое обеспечение реализации муниципальной программы, 
в тысячах рублей</t>
  </si>
  <si>
    <t xml:space="preserve"> на 2025 год</t>
  </si>
  <si>
    <t xml:space="preserve"> на 2026 год</t>
  </si>
  <si>
    <t xml:space="preserve"> на 2027 год</t>
  </si>
  <si>
    <t>1</t>
  </si>
  <si>
    <t>2</t>
  </si>
  <si>
    <t>3</t>
  </si>
  <si>
    <t>4</t>
  </si>
  <si>
    <t>5</t>
  </si>
  <si>
    <t>6</t>
  </si>
  <si>
    <t>Муниципальная программа "Развитие малого и среднего предпринимательства в муниципальном округе Ревда Свердловской области до 2027 года"</t>
  </si>
  <si>
    <t>0100000000</t>
  </si>
  <si>
    <t>Предоставление субсидий Ревдинскому фонду поддержки предпринимательства</t>
  </si>
  <si>
    <t>0100223002</t>
  </si>
  <si>
    <t>Муниципальная программа "Развитие системы образования в муниципальном округе Ревда Свердловской области на 2021-2028 годы"</t>
  </si>
  <si>
    <t>0200000000</t>
  </si>
  <si>
    <t>Подпрограмма 1 "Развитие  системы дошкольного образования  в муниципальном округе Ревда"</t>
  </si>
  <si>
    <t>0210000000</t>
  </si>
  <si>
    <t>Организация предоставления дошкольного образования, создание условий для присмотра и ухода за детьми, содержание детей в муниципальных образовательных организациях</t>
  </si>
  <si>
    <t>0210125201</t>
  </si>
  <si>
    <t>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t>
  </si>
  <si>
    <t>0210225202</t>
  </si>
  <si>
    <t>7</t>
  </si>
  <si>
    <t xml:space="preserve">    Финансирование расходов на оплату труда педагогических работников муниципальных дошкольных образовательных организаций</t>
  </si>
  <si>
    <t>0210345111</t>
  </si>
  <si>
    <t>8</t>
  </si>
  <si>
    <t xml:space="preserve">    Финансирование расходов на оплату труда непедагогических работников муниципальных дошкольных образовательных организаций</t>
  </si>
  <si>
    <t>0210345112</t>
  </si>
  <si>
    <t>9</t>
  </si>
  <si>
    <t>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 средств обучения, игр, игрушек</t>
  </si>
  <si>
    <t>0210445120</t>
  </si>
  <si>
    <t>10</t>
  </si>
  <si>
    <t>Выполнение работ по приобретению, разработке, привязке, проведению экспертизы проектной документации (в том числе документации повторного применения) по строительству дошкольной образовательной организации на 60 мест в селе Мариинск</t>
  </si>
  <si>
    <t>0211325113</t>
  </si>
  <si>
    <t>11</t>
  </si>
  <si>
    <t>Организация деятельности службы ранней помощи</t>
  </si>
  <si>
    <t>0215025250</t>
  </si>
  <si>
    <t>12</t>
  </si>
  <si>
    <t>Подпрограмма 2  "Развитие  системы  общего   образования  в муниципальном округе Ревда"</t>
  </si>
  <si>
    <t>0220000000</t>
  </si>
  <si>
    <t>13</t>
  </si>
  <si>
    <t>Организация предоставления  общего   образования и создание условий для содержания детей в   муниципальных  общеобразовательных организациях</t>
  </si>
  <si>
    <t>0220625206</t>
  </si>
  <si>
    <t>14</t>
  </si>
  <si>
    <t>Обеспечение мероприятий по соответствию состояния зданий и помещений муниципальных  общеобразовательных организаций требованиям комплексной безопасности и санитарного законодательства</t>
  </si>
  <si>
    <t>0220725207</t>
  </si>
  <si>
    <t>15</t>
  </si>
  <si>
    <t>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оплату труда работников общеобразовательных организаций</t>
  </si>
  <si>
    <t>0220845310</t>
  </si>
  <si>
    <t>16</t>
  </si>
  <si>
    <t xml:space="preserve">     Финансирование расходов на оплату труда педагогических работников муниципальных общеобразовательных организаций</t>
  </si>
  <si>
    <t>0220845311</t>
  </si>
  <si>
    <t>17</t>
  </si>
  <si>
    <t xml:space="preserve">     Финансирование расходов на оплату труда непедагогических работников муниципальных общеобразовательных организаций</t>
  </si>
  <si>
    <t>0220845312</t>
  </si>
  <si>
    <t>18</t>
  </si>
  <si>
    <t>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 средств обучения, игр, игрушек</t>
  </si>
  <si>
    <t>0220945320</t>
  </si>
  <si>
    <t>19</t>
  </si>
  <si>
    <t>Осуществление мероприятий по обеспечению питанием обучающихся в муниципальных общеобразовательных организациях</t>
  </si>
  <si>
    <t>0221045400</t>
  </si>
  <si>
    <t>20</t>
  </si>
  <si>
    <t>Организация и проведение единого государственного экзамена, ГВ, ОГЭ</t>
  </si>
  <si>
    <t>0221125211</t>
  </si>
  <si>
    <t>21</t>
  </si>
  <si>
    <t>Обеспечение дополнительных гарантий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обучающихся в муниципальных образовательных организациях</t>
  </si>
  <si>
    <t>0221245200</t>
  </si>
  <si>
    <t>22</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</si>
  <si>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на условиях софинансирования из федерального бюджета</t>
  </si>
  <si>
    <t>02219L3040</t>
  </si>
  <si>
    <t>23</t>
  </si>
  <si>
    <t>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и муниципальных общеобразовательных организаций, государственных профессиональных образовательных организаций на условиях софинансирования из федерального бюджета</t>
  </si>
  <si>
    <t>022Ю650500</t>
  </si>
  <si>
    <t>24</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</si>
  <si>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на условиях софинансирования из федерального бюджета</t>
  </si>
  <si>
    <t>022Ю651790</t>
  </si>
  <si>
    <t>25</t>
  </si>
  <si>
    <t>Ежемесячное денежное вознаграждение за классное руководство педагогическим работникам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на условиях софинансирования из федерального бюджета</t>
  </si>
  <si>
    <t>022Ю653030</t>
  </si>
  <si>
    <t>26</t>
  </si>
  <si>
    <t>Подпрограмма 3  "Развитие  системы   дополнительного    образования, отдыха и оздоровление детей в муниципальном округе Ревда"</t>
  </si>
  <si>
    <t>0230000000</t>
  </si>
  <si>
    <t>27</t>
  </si>
  <si>
    <t>Организация предоставления  дополнительного    образования и создание условий для содержания детей в   муниципальных   организациях дополнительного образования</t>
  </si>
  <si>
    <t>0231425214</t>
  </si>
  <si>
    <t>28</t>
  </si>
  <si>
    <t>Организация предоставления дополнительного образования и создание условий для содержания детей в муниципальных общеобразовательных организациях</t>
  </si>
  <si>
    <t>0231525215</t>
  </si>
  <si>
    <t>29</t>
  </si>
  <si>
    <t xml:space="preserve"> Финансирование расходов на оплату труда педагогических работников муниципальных общеобразовательных организаций</t>
  </si>
  <si>
    <t>0231645311</t>
  </si>
  <si>
    <t>30</t>
  </si>
  <si>
    <t xml:space="preserve"> Финансирование расходов на оплату труда непедагогических работников муниципальных общеобразовательных организаций</t>
  </si>
  <si>
    <t>0231645312</t>
  </si>
  <si>
    <t>31</t>
  </si>
  <si>
    <t>Обеспечение организации отдыха и оздоровления детей в каникулярное время</t>
  </si>
  <si>
    <t>02318S5218</t>
  </si>
  <si>
    <t>32</t>
  </si>
  <si>
    <t>Осуществление мероприятий по обеспечению организации отдыха детей в каникулярное время, включая мероприятия по обеспечению безопасности их жизни и здоровья</t>
  </si>
  <si>
    <t>0231845600</t>
  </si>
  <si>
    <t>33</t>
  </si>
  <si>
    <t>Осуществление государственных полномочий Свердловской области по организации и обеспечению отдыха и оздоровления детей (за исключением детей-сирот и детей, оставшихся без попечения родителей, детей, находящихся в трудной жизненной ситуации) в учебное время, включая мероприятия по обеспечению безопасности их жизни и здоровья</t>
  </si>
  <si>
    <t>0231945500</t>
  </si>
  <si>
    <t>34</t>
  </si>
  <si>
    <t>Организация и проведение городских мероприятий в сфере образования(Одаренные дети), профилактических мероприятий</t>
  </si>
  <si>
    <t>0232225222</t>
  </si>
  <si>
    <t>35</t>
  </si>
  <si>
    <t>Обеспечение персонифицированного финансирования дополнительного образования детей</t>
  </si>
  <si>
    <t>0232325223</t>
  </si>
  <si>
    <t>36</t>
  </si>
  <si>
    <t>Организация и проведение городских мероприятий для детей по пожарной безопасности ПДД, улучшение учебно-материальных условий</t>
  </si>
  <si>
    <t>0232525225</t>
  </si>
  <si>
    <t>37</t>
  </si>
  <si>
    <t>Обеспечение отдыха отдельных категорий детей, проживающих на территории муниципального округа Ревда, в организациях отдыха детей и их оздоровления, расположенных на побережье Черного моря</t>
  </si>
  <si>
    <t>0232645610</t>
  </si>
  <si>
    <t>38</t>
  </si>
  <si>
    <t>Подпрограмма 4  "Укрепление и развитие материально-технической базы образовательных организаций муниципального округа Ревда"</t>
  </si>
  <si>
    <t>0240000000</t>
  </si>
  <si>
    <t>39</t>
  </si>
  <si>
    <t>Устранение нарушений по предписаниям контрольных (надзорных) органов</t>
  </si>
  <si>
    <t>0242825228</t>
  </si>
  <si>
    <t>40</t>
  </si>
  <si>
    <t>Мероприятия по антитеррористической защищенности муниципальных образовательных организаций</t>
  </si>
  <si>
    <t>0242925229</t>
  </si>
  <si>
    <t>41</t>
  </si>
  <si>
    <t>Обеспечение условий реализации муниципальными общеобразовательными организациями образовательных программ естественно-научного цикла и профориентационной работы</t>
  </si>
  <si>
    <t>02431S5431</t>
  </si>
  <si>
    <t>42</t>
  </si>
  <si>
    <t>Оформление кабинета естественно-научного цикла стилистикой "Уральская инженерная школа"</t>
  </si>
  <si>
    <t>0243125431</t>
  </si>
  <si>
    <t>43</t>
  </si>
  <si>
    <t>Создание в муниципальных общеобразовательных организациях условий для организации горячего питания обучающихся</t>
  </si>
  <si>
    <t>0243445410</t>
  </si>
  <si>
    <t>44</t>
  </si>
  <si>
    <t>02434S5434</t>
  </si>
  <si>
    <t>45</t>
  </si>
  <si>
    <t>Разработка проектно-сметной документации на капитальный ремонт муниципальных общеобразовательных учреждений</t>
  </si>
  <si>
    <t>0244125441</t>
  </si>
  <si>
    <t>46</t>
  </si>
  <si>
    <t>Реализация мероприятий по модернизации школьных систем образования</t>
  </si>
  <si>
    <t>0244227500</t>
  </si>
  <si>
    <t>47</t>
  </si>
  <si>
    <t>Разработка проектно-сметной документации на капитальный ремонт муниципальных дошкольных образовательных учреждений</t>
  </si>
  <si>
    <t>0244425244</t>
  </si>
  <si>
    <t>48</t>
  </si>
  <si>
    <t>Разработка проектно-сметной документации по обустройству физкультурно-спортивных зон в муниципальных общеобразовательных организациях</t>
  </si>
  <si>
    <t>0244925449</t>
  </si>
  <si>
    <t>49</t>
  </si>
  <si>
    <t>Подпрограмма 5  "Обеспечение реализации муниципальной программы "Развитие системы образования в муниципальном округе Ревда на 2021-2028 годы"</t>
  </si>
  <si>
    <t>0250000000</t>
  </si>
  <si>
    <t>50</t>
  </si>
  <si>
    <t>Организация деятельности органа муниципальной власти в сфере образования</t>
  </si>
  <si>
    <t>0253321233</t>
  </si>
  <si>
    <t>51</t>
  </si>
  <si>
    <t>Организация деятельности учреждений, оказывающих услуги в сфере образования</t>
  </si>
  <si>
    <t>0253425234</t>
  </si>
  <si>
    <t>52</t>
  </si>
  <si>
    <t>Мероприятие по награждению лучших педагогов и наставников</t>
  </si>
  <si>
    <t>0254925249</t>
  </si>
  <si>
    <t>53</t>
  </si>
  <si>
    <t>Поддержка студентов высших учебных заведений, заключивших договоры по целевому обучению с муниципальными образовательными организациями, Управлением образования муниципального округа Ревда</t>
  </si>
  <si>
    <t>0255125251</t>
  </si>
  <si>
    <t>54</t>
  </si>
  <si>
    <t>Муниципальная программа "О дополнительных мерах социальной поддержки населения и профилактике социально-значимых заболеваний в муниципальном округе Ревда Свердловской области до 2026 года"</t>
  </si>
  <si>
    <t>0300000000</t>
  </si>
  <si>
    <t>55</t>
  </si>
  <si>
    <t>Подпрограмма 1 "Профилактика социально-значимых заболеваний и пропаганда здорового образа жизни"</t>
  </si>
  <si>
    <t>0310000000</t>
  </si>
  <si>
    <t>56</t>
  </si>
  <si>
    <t>Мероприятия по предупреждению ВИЧ -инфекции</t>
  </si>
  <si>
    <t>0310129301</t>
  </si>
  <si>
    <t>57</t>
  </si>
  <si>
    <t xml:space="preserve"> Мероприятия по предупреждению наркомании</t>
  </si>
  <si>
    <t>0310229302</t>
  </si>
  <si>
    <t>58</t>
  </si>
  <si>
    <t xml:space="preserve"> Мероприятия по предупреждению туберкулеза</t>
  </si>
  <si>
    <t>0310329303</t>
  </si>
  <si>
    <t>59</t>
  </si>
  <si>
    <t>Организация и проведение массовых мероприятий по вопросам формирования ЗОЖ</t>
  </si>
  <si>
    <t>0310429304</t>
  </si>
  <si>
    <t>60</t>
  </si>
  <si>
    <t>Мероприятия по борьбе с социально значимыми заболеваниями</t>
  </si>
  <si>
    <t>0310529305</t>
  </si>
  <si>
    <t>61</t>
  </si>
  <si>
    <t xml:space="preserve"> Подпрограмма 2 "Дополнительные меры социальной поддержки населения муниципального округа Ревда"</t>
  </si>
  <si>
    <t>0320000000</t>
  </si>
  <si>
    <t>62</t>
  </si>
  <si>
    <t xml:space="preserve">      Организация и проведение социально-значимых мероприятий для отдельных категорий граждан (участников и ветеранов ВОВ, детей из многодетных семей, инвалидов, престарелых граждан,бывших осужденных)</t>
  </si>
  <si>
    <t>0320729307</t>
  </si>
  <si>
    <t>63</t>
  </si>
  <si>
    <t xml:space="preserve">     Финансовая поддержка  социально ориентированным некоммерческим общественным организациям инвалидов и ветеранов</t>
  </si>
  <si>
    <t>0320829308</t>
  </si>
  <si>
    <t>64</t>
  </si>
  <si>
    <t>Организация работы с организациями ветеранов</t>
  </si>
  <si>
    <t>0320929309</t>
  </si>
  <si>
    <t>65</t>
  </si>
  <si>
    <t xml:space="preserve">Субсидия на предоставление  льготного проезда отдельных категорий граждан </t>
  </si>
  <si>
    <t>0321029310</t>
  </si>
  <si>
    <t>66</t>
  </si>
  <si>
    <t>Дополнительные меры по приспособлению жилых помещений и общего имущества МКД  с учетом потребностей инвалидов</t>
  </si>
  <si>
    <t>0321129311</t>
  </si>
  <si>
    <t>67</t>
  </si>
  <si>
    <t>Муниципальная программа "Развитие культуры на территории муниципального округа Ревда Свердловской области до 2026 года"</t>
  </si>
  <si>
    <t>0400000000</t>
  </si>
  <si>
    <t>68</t>
  </si>
  <si>
    <t>Подпрограмма 1 "Организация и проведение культурных мероприятий на территории муниципального округа Ревда"</t>
  </si>
  <si>
    <t>0410000000</t>
  </si>
  <si>
    <t>69</t>
  </si>
  <si>
    <t>Организация и проведение городских культурно-массовых мероприятий</t>
  </si>
  <si>
    <t>0410126401</t>
  </si>
  <si>
    <t>70</t>
  </si>
  <si>
    <t>Подпрограмма 2 "Обеспечение деятельности учреждений культуры в муниципальном округе Ревда"</t>
  </si>
  <si>
    <t>0420000000</t>
  </si>
  <si>
    <t>71</t>
  </si>
  <si>
    <t xml:space="preserve">    Организация деятельности учреждений культуры и искусства культурно-досуговой сферы</t>
  </si>
  <si>
    <t>0421026410</t>
  </si>
  <si>
    <t>72</t>
  </si>
  <si>
    <t>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t>
  </si>
  <si>
    <t>0421046500</t>
  </si>
  <si>
    <t>73</t>
  </si>
  <si>
    <t>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 (с учетом софинансирования)</t>
  </si>
  <si>
    <t>04210S6500</t>
  </si>
  <si>
    <t>74</t>
  </si>
  <si>
    <t>04212S6500</t>
  </si>
  <si>
    <t>75</t>
  </si>
  <si>
    <t>0421246500</t>
  </si>
  <si>
    <t>76</t>
  </si>
  <si>
    <t xml:space="preserve">     Организация библиотечного обслуживания населения, формирование и хранение библиотечных фондов муниципальных библиотек</t>
  </si>
  <si>
    <t>0421226412</t>
  </si>
  <si>
    <t>77</t>
  </si>
  <si>
    <t>Модернизация библиотек в части комплектования книжных фондов</t>
  </si>
  <si>
    <t>04212L5190</t>
  </si>
  <si>
    <t>78</t>
  </si>
  <si>
    <t>Подпрограмма 3 "«Поддержание в удовлетворительном состоянии исторических памятников и мест на территории муниципального округа Ревда»"</t>
  </si>
  <si>
    <t>0430000000</t>
  </si>
  <si>
    <t>79</t>
  </si>
  <si>
    <t>Ремонт и благоустройство воинских захоронений, памятников, обелисков, стел, малых архитектурных форм, мемориальных досок</t>
  </si>
  <si>
    <t>0431626416</t>
  </si>
  <si>
    <t>80</t>
  </si>
  <si>
    <t>Муниципальная программа "Развитие молодежной политики и патриотического воспитания граждан в муниципальном округе Ревда Свердловской области до 2027 года"</t>
  </si>
  <si>
    <t>0500000000</t>
  </si>
  <si>
    <t>81</t>
  </si>
  <si>
    <t>Подпрограмма 1 "Развитие потенциала молодежи муниципального округа Ревда"</t>
  </si>
  <si>
    <t>0510000000</t>
  </si>
  <si>
    <t>82</t>
  </si>
  <si>
    <t>Обеспечение осуществления реализации мероприятий по работе с молодежью</t>
  </si>
  <si>
    <t>05101S5010</t>
  </si>
  <si>
    <t>83</t>
  </si>
  <si>
    <t>Обеспечение деятельности МБУ МО Ревда  "Центр по работе с молодежью"</t>
  </si>
  <si>
    <t>0510225020</t>
  </si>
  <si>
    <t>84</t>
  </si>
  <si>
    <t>Организация и проведение мероприятий в сфере молодежной политики</t>
  </si>
  <si>
    <t>0510148600</t>
  </si>
  <si>
    <t>85</t>
  </si>
  <si>
    <t>Подпрограмма 2 "Патриотическое воспитание молодых граждан в муниципальном округе Ревда"</t>
  </si>
  <si>
    <t>0520000000</t>
  </si>
  <si>
    <t>86</t>
  </si>
  <si>
    <t>Обеспечение реализации мероприятий по патриотическому воспитанию граждан</t>
  </si>
  <si>
    <t>05203S5030</t>
  </si>
  <si>
    <t>87</t>
  </si>
  <si>
    <t>Организация военно-патриотического воспитания и допризывной подготовки молодых граждан</t>
  </si>
  <si>
    <t>0520348700</t>
  </si>
  <si>
    <t>88</t>
  </si>
  <si>
    <t>Подпрограмма 3 "Профилактика экстремизма на территории муниципального округа Ревда"</t>
  </si>
  <si>
    <t>0530000000</t>
  </si>
  <si>
    <t>89</t>
  </si>
  <si>
    <t>Обеспечение осуществления мероприятий по профилактике экстремизма</t>
  </si>
  <si>
    <t>0530422040</t>
  </si>
  <si>
    <t>90</t>
  </si>
  <si>
    <t>Подпрограмма 4 "Обеспечение жильём молодых семей"</t>
  </si>
  <si>
    <t>0540000000</t>
  </si>
  <si>
    <t>91</t>
  </si>
  <si>
    <t>Предоставление социальных выплат молодым семьям, нуждающимся в улучшении жилищных условий</t>
  </si>
  <si>
    <t>05409L4970</t>
  </si>
  <si>
    <t>92</t>
  </si>
  <si>
    <t>Подпрограмма 5 "Предоставление  региональной поддержки молодым семьям на улучшение жилищных условий в муниципальном округе Ревда"</t>
  </si>
  <si>
    <t>0550000000</t>
  </si>
  <si>
    <t>93</t>
  </si>
  <si>
    <t>Предоставление региональных социальных выплат молодым семьям на улучшение жилищных условий</t>
  </si>
  <si>
    <t>05506S9060</t>
  </si>
  <si>
    <t>94</t>
  </si>
  <si>
    <t>0550649500</t>
  </si>
  <si>
    <t>95</t>
  </si>
  <si>
    <t>Муниципальная программа "Комплексное развитие систем коммунальной инфраструктуры в муниципальном округе Ревда Свердловской области до 2027 года"</t>
  </si>
  <si>
    <t>0600000000</t>
  </si>
  <si>
    <t>96</t>
  </si>
  <si>
    <t>Подпрограмма 1 "Развитие систем коммунальной инфраструктуры  унитарного муниципального предприятия "Водоканал" муниципального округа Ревда"</t>
  </si>
  <si>
    <t>0610000000</t>
  </si>
  <si>
    <t>97</t>
  </si>
  <si>
    <t>Реконструкция и модернизация очистных сооружений хозяйственно-бытовой канализации</t>
  </si>
  <si>
    <t>0610463040</t>
  </si>
  <si>
    <t>98</t>
  </si>
  <si>
    <t>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</si>
  <si>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0610409505</t>
  </si>
  <si>
    <t>99</t>
  </si>
  <si>
    <t>Обеспечение мероприятий по модернизации систем коммунальной инфраструктуры за счет средств областного бюджета</t>
  </si>
  <si>
    <t>0610409605</t>
  </si>
  <si>
    <t>100</t>
  </si>
  <si>
    <t>Обеспечение мероприятий по модернизации систем коммунальной инфраструктуры</t>
  </si>
  <si>
    <t>06104S9605</t>
  </si>
  <si>
    <t>101</t>
  </si>
  <si>
    <t>Реконструкция и модернизация очистных сооружении хозяйственно-бытовой канализации (строительный контроль)</t>
  </si>
  <si>
    <t>0610423640</t>
  </si>
  <si>
    <t>102</t>
  </si>
  <si>
    <t>Реконструкция и модернизация очистных сооружении хозяйственно-бытовой канализации (авторский надзор)</t>
  </si>
  <si>
    <t>0610623060</t>
  </si>
  <si>
    <t>103</t>
  </si>
  <si>
    <t xml:space="preserve"> Выполнение комплекса работ по опытно-промышленной эксплуатации очистных сооружений хозяйственно-бытовой канализации при вводе объекта в эксплуатацию (включая пуско-наладочные работы  "под нагрузкой") </t>
  </si>
  <si>
    <t>0610923691</t>
  </si>
  <si>
    <t>104</t>
  </si>
  <si>
    <t>Исполнение судебных актов по обращению взыскания на средства МО (реконстр. и модерн. очистных сооружений хоз.пит. водоснабжения)</t>
  </si>
  <si>
    <t>0611023110</t>
  </si>
  <si>
    <t>105</t>
  </si>
  <si>
    <t>Капитальный ремонт участков водопровода в г.Ревде</t>
  </si>
  <si>
    <t>06108S9506</t>
  </si>
  <si>
    <t>106</t>
  </si>
  <si>
    <t>Реализация мероприятий по модернизации коммунальной инфраструктуры на условиях софинансирования из федерального бюджета</t>
  </si>
  <si>
    <t>061И351540</t>
  </si>
  <si>
    <t>107</t>
  </si>
  <si>
    <t>Капитальный ремонт участков водопровода в г.Ревде (экспертиза ПСД)</t>
  </si>
  <si>
    <t>0610823609</t>
  </si>
  <si>
    <t>108</t>
  </si>
  <si>
    <t>Реализация мероприятий по модернизации коммунальной инфраструктуры (капитальный ремонт участков водопровода в г.Ревде)</t>
  </si>
  <si>
    <t>0610823610</t>
  </si>
  <si>
    <t>109</t>
  </si>
  <si>
    <t>Муниципальная программа "Развитие и содержание  городского хозяйства на территории муниципального округа Ревда Свердловской области до 2025 года"</t>
  </si>
  <si>
    <t>0700000000</t>
  </si>
  <si>
    <t>110</t>
  </si>
  <si>
    <t>Подпрограмма 1 "Развитие и содержание улично-дорожной сети до 2025 года"</t>
  </si>
  <si>
    <t>0710000000</t>
  </si>
  <si>
    <t>111</t>
  </si>
  <si>
    <t>Содержание и ремонт улично-дорожной сети и объектов ее обустройства</t>
  </si>
  <si>
    <t>071019Д001</t>
  </si>
  <si>
    <t>112</t>
  </si>
  <si>
    <t xml:space="preserve">     Обустройство улично - дорожной сети, прилегающей к образовательным учреждениям</t>
  </si>
  <si>
    <t>071139Д813</t>
  </si>
  <si>
    <t>113</t>
  </si>
  <si>
    <t>Подпрограмма 2 "Благоустройство территории муниципального округа Ревда до 2025 года"</t>
  </si>
  <si>
    <t>0720000000</t>
  </si>
  <si>
    <t>114</t>
  </si>
  <si>
    <t>Содержание мест захоронений (кладбища)</t>
  </si>
  <si>
    <t>0720423010</t>
  </si>
  <si>
    <t>115</t>
  </si>
  <si>
    <t>Текущее содержание и обустройство сетей наружного освещения</t>
  </si>
  <si>
    <t>0720523020</t>
  </si>
  <si>
    <t>116</t>
  </si>
  <si>
    <t>Расходы на электроэнергию сетей наружного освещения</t>
  </si>
  <si>
    <t>0720623030</t>
  </si>
  <si>
    <t>117</t>
  </si>
  <si>
    <t>Содержание и благоустройство территории</t>
  </si>
  <si>
    <t>0720723040</t>
  </si>
  <si>
    <t>118</t>
  </si>
  <si>
    <t xml:space="preserve">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t>
  </si>
  <si>
    <t>0720842П00</t>
  </si>
  <si>
    <t>119</t>
  </si>
  <si>
    <t>Осуществление государственного полномочия Свердловской области по организации проведения на территории Свердловской области мероприятий по предупреждению и ликвидации болезней животных</t>
  </si>
  <si>
    <t>0720942П10</t>
  </si>
  <si>
    <t>120</t>
  </si>
  <si>
    <t>Муниципальная программа "Развитие инфокоммуникационной среды на территории муниципального образования и повышения эффективности управленческой деятельности органов местного самоуправления в муниципальном округе Ревда Свердловской области до 2027 года"</t>
  </si>
  <si>
    <t>0800000000</t>
  </si>
  <si>
    <t>121</t>
  </si>
  <si>
    <t>Мероприятия в сфере средств массовой информации, в том числе субсидии акционерному обществу "Первоуральская типография"</t>
  </si>
  <si>
    <t>0800120801</t>
  </si>
  <si>
    <t>122</t>
  </si>
  <si>
    <t>Профессиональное развитие муниципальных служащих</t>
  </si>
  <si>
    <t>0800220802</t>
  </si>
  <si>
    <t>123</t>
  </si>
  <si>
    <t>Муниципальная программа "Развитие физической культуры и спорта в муниципальном округе Ревда Свердловской области до 2027 года"</t>
  </si>
  <si>
    <t>0900000000</t>
  </si>
  <si>
    <t>124</t>
  </si>
  <si>
    <t xml:space="preserve">     Организация и проведение мероприятий  в сфере физической культуры и спорта</t>
  </si>
  <si>
    <t>0902128010</t>
  </si>
  <si>
    <t>125</t>
  </si>
  <si>
    <t xml:space="preserve">     Обеспечение деятельности бюджетных и автономных учреждений (муниципальное задание МАУ СК ТЕМП)</t>
  </si>
  <si>
    <t>0902228020</t>
  </si>
  <si>
    <t>126</t>
  </si>
  <si>
    <t xml:space="preserve">     Возмещение расходов по капитальному ремонту здания спорткомплекса, Кирзавод 2</t>
  </si>
  <si>
    <t>0902528050</t>
  </si>
  <si>
    <t>127</t>
  </si>
  <si>
    <t>Реализация мероприятий по поэтапному внедрению Всероссийского физкультурно-спортивного комплекса "Готов к труду и обороне" (ГТО)</t>
  </si>
  <si>
    <t>0900348Г00</t>
  </si>
  <si>
    <t>128</t>
  </si>
  <si>
    <t>Реализация мероприятия по поэтапному внедрению Всероссийского физкультурно-спортивного комплекса "Готов к труду и обороне"</t>
  </si>
  <si>
    <t>09003S8Г00</t>
  </si>
  <si>
    <t>129</t>
  </si>
  <si>
    <t>Капитальный ремонт трибун с подтрибунными помещениями, ул. Спортивная, 4</t>
  </si>
  <si>
    <t>0900928009</t>
  </si>
  <si>
    <t>130</t>
  </si>
  <si>
    <t>Капитальный ремонт трибун с подтрибунными помещениями, ул. Спортивная, 4 (авторский надзор)</t>
  </si>
  <si>
    <t>0900928090</t>
  </si>
  <si>
    <t>131</t>
  </si>
  <si>
    <t>Внедрение механизмов инициативного бюджетирования на территории Свердловской области</t>
  </si>
  <si>
    <t>0901343100</t>
  </si>
  <si>
    <t>132</t>
  </si>
  <si>
    <t>Проект инициативного бюджетирования "Спортивная Ревда-здоровая Ревда.2"</t>
  </si>
  <si>
    <t>09013S8012</t>
  </si>
  <si>
    <t>133</t>
  </si>
  <si>
    <t>Обеспечение деятельности МАУ ДО "Спортивная школа муниципального округа Ревда"</t>
  </si>
  <si>
    <t>0901428014</t>
  </si>
  <si>
    <t>134</t>
  </si>
  <si>
    <t>Государственная поддержка организаций, входящих в систему спортивной подготовки, на условиях софинансирования из федерального бюджета</t>
  </si>
  <si>
    <t>09015L0810</t>
  </si>
  <si>
    <t>135</t>
  </si>
  <si>
    <t xml:space="preserve">Субсидия на иные цели  МАУ СК "Темп" </t>
  </si>
  <si>
    <t>0904228030</t>
  </si>
  <si>
    <t>136</t>
  </si>
  <si>
    <t>Муниципальная программа  "Улучшение жилищных условий граждан, проживающих на территории муниципального округа Ревда Свердловской области до 2027 года"</t>
  </si>
  <si>
    <t>1100000000</t>
  </si>
  <si>
    <t>137</t>
  </si>
  <si>
    <t>Подпрограмма 1 "Приобретение (строительство) жилых помещений в целях предоставления гражданам, признанных нуждающимися в жилых помещениях по договорам социального найма,  содержание и ремонт  муниципального жилищного фонда в муниципальном округе Ревда"</t>
  </si>
  <si>
    <t>1110000000</t>
  </si>
  <si>
    <t>138</t>
  </si>
  <si>
    <t>Содержание и ремонт муниципальных помещений, находящихся в казне</t>
  </si>
  <si>
    <t>1110223112</t>
  </si>
  <si>
    <t>139</t>
  </si>
  <si>
    <t>Подпрограмма 2 "Переселение граждан из аварийного жилищного фонда и жилых помещений, признанных непригодными для проживания"</t>
  </si>
  <si>
    <t>1120000000</t>
  </si>
  <si>
    <t>140</t>
  </si>
  <si>
    <t>Приобретение жилых помещений гражданам, проживающим в аварийном жилищном фонде</t>
  </si>
  <si>
    <t>1120423114</t>
  </si>
  <si>
    <t>141</t>
  </si>
  <si>
    <t xml:space="preserve">Снос и ликвидация аварийного жилья </t>
  </si>
  <si>
    <t>1120523115</t>
  </si>
  <si>
    <t>142</t>
  </si>
  <si>
    <t>Предоставление выкупной цены за изымаемые помещения собственникам жилых и нежилых помещений, расположенных в аварийном жилищном фонде</t>
  </si>
  <si>
    <t>1120623116</t>
  </si>
  <si>
    <t>143</t>
  </si>
  <si>
    <t>Оказание услуг по определению рыночной стоимости жилых помещений</t>
  </si>
  <si>
    <t>1120723117</t>
  </si>
  <si>
    <t>144</t>
  </si>
  <si>
    <t>Подготовка проектно-сметной документации по выполнению работ по сносу объектов капитального строительства</t>
  </si>
  <si>
    <t>1120823118</t>
  </si>
  <si>
    <t>145</t>
  </si>
  <si>
    <t>Переселение граждан из аварийного жилищного фонда за счет средств, поступивших от публично-правовой компании "Фонд развития территорий"</t>
  </si>
  <si>
    <t>112И267483</t>
  </si>
  <si>
    <t>146</t>
  </si>
  <si>
    <t>Переселение граждан из аварийного жилищного фонда за счет средств, высвобождаемых в результате списания задолженности по бюджетным кредитам</t>
  </si>
  <si>
    <t>112И26748П</t>
  </si>
  <si>
    <t>147</t>
  </si>
  <si>
    <t>Переселение граждан из аварийного жилищного фонда (софинансирование)</t>
  </si>
  <si>
    <t>112И26748S</t>
  </si>
  <si>
    <t>148</t>
  </si>
  <si>
    <t>Муниципальная программа "Обеспечение безопасности жизнедеятельности населения в муниципальном округе Ревда Свердловской области до 2027 года"</t>
  </si>
  <si>
    <t>149</t>
  </si>
  <si>
    <t>Мероприятия по гражданской обороне, предупреждению чрезвычайных ситуаций</t>
  </si>
  <si>
    <t>1200122121</t>
  </si>
  <si>
    <t>150</t>
  </si>
  <si>
    <t>Развитие и содержание местной системы оповещения</t>
  </si>
  <si>
    <t>1200222122</t>
  </si>
  <si>
    <t>151</t>
  </si>
  <si>
    <t>Мероприятия по подготовке и информированию населения в области гражданской обороны, предупреждения чрезвычайных ситуаций и пожарной безопасности</t>
  </si>
  <si>
    <t>1200322123</t>
  </si>
  <si>
    <t>152</t>
  </si>
  <si>
    <t>Выполнение первичных мер пожарной безопасности</t>
  </si>
  <si>
    <t>1200422124</t>
  </si>
  <si>
    <t>153</t>
  </si>
  <si>
    <t>Субсидия региональной общественной организации Свердловской области  "Добровольная пожарная охрана "Урал"</t>
  </si>
  <si>
    <t>1200622126</t>
  </si>
  <si>
    <t>154</t>
  </si>
  <si>
    <t>Устройство минерализованных полос вокруг сельских населенных пунктов</t>
  </si>
  <si>
    <t>1200922129</t>
  </si>
  <si>
    <t>155</t>
  </si>
  <si>
    <t>Развитие и содержание источников наружного противопожарного водоснабжения</t>
  </si>
  <si>
    <t>1201022110</t>
  </si>
  <si>
    <t>156</t>
  </si>
  <si>
    <t>Обеспечение безопасности на водных объектах</t>
  </si>
  <si>
    <t>1201122111</t>
  </si>
  <si>
    <t>157</t>
  </si>
  <si>
    <t>Муниципальная программа "Обеспечение экологической безопасности и обращение с отходами производства и потребления на территории муниципального округа Ревда Свердловской области до 2026 года"</t>
  </si>
  <si>
    <t>158</t>
  </si>
  <si>
    <t>Обеспечение населения питьевой водой стандартного качества</t>
  </si>
  <si>
    <t>1300122131</t>
  </si>
  <si>
    <t>159</t>
  </si>
  <si>
    <t>Ликвидация несанкционированных свалок (навалов отходов)</t>
  </si>
  <si>
    <t>1300222132</t>
  </si>
  <si>
    <t>160</t>
  </si>
  <si>
    <t>Участие в организации деятельности по накоплению (в том числе по раздельному накоплению), сбору, транспортированию, обработке, утилизации, обезвреживанию, захоронению твердых коммунальных отходов</t>
  </si>
  <si>
    <t>1300322133</t>
  </si>
  <si>
    <t>161</t>
  </si>
  <si>
    <t>Лабораторные исследования объектов окружающей среды</t>
  </si>
  <si>
    <t>1300422134</t>
  </si>
  <si>
    <t>162</t>
  </si>
  <si>
    <t>Организация и содержание ООПТ местного значения</t>
  </si>
  <si>
    <t>1300622136</t>
  </si>
  <si>
    <t>163</t>
  </si>
  <si>
    <t>Озеленение. Реабилитация  территорий в соответствии с санитарными нормами и правилами</t>
  </si>
  <si>
    <t>1300722137</t>
  </si>
  <si>
    <t>164</t>
  </si>
  <si>
    <t>Муниципальная программа "О мерах по привлечению и закреплению медицинских кадров в государственных учреждениях здравоохранения Свердловской области, расположенных на территории муниципального округа Ревда Свердловской области до 2028 года"</t>
  </si>
  <si>
    <t>165</t>
  </si>
  <si>
    <t xml:space="preserve">    Премирование медицинских работников к профессиональному празднику - Дню медицинского работника</t>
  </si>
  <si>
    <t>1400109030</t>
  </si>
  <si>
    <t>166</t>
  </si>
  <si>
    <t>Предоставление социальной выплаты на приобретение (строительство) жилья врачам (фельдшерам)</t>
  </si>
  <si>
    <t>1400209020</t>
  </si>
  <si>
    <t>167</t>
  </si>
  <si>
    <t>Целевое обучение граждан в государственных профессиональных образовательных учреждениях Свердловской области в сфере здравоохранения</t>
  </si>
  <si>
    <t>1400409040</t>
  </si>
  <si>
    <t>168</t>
  </si>
  <si>
    <t>Муниципальная программа "Формирование  современной городской среды на территории муниципального округа Ревда Свердловской области на 2017-2030 годы"</t>
  </si>
  <si>
    <t>1800000000</t>
  </si>
  <si>
    <t>169</t>
  </si>
  <si>
    <t>Подпрограмма 2 "Благоустройство муниципальных территорий общего пользования муниципального округа Ревда"</t>
  </si>
  <si>
    <t>1820000000</t>
  </si>
  <si>
    <t>170</t>
  </si>
  <si>
    <t>Комплексное благоустройство общественной территории "Участок улицы Чехова от улицы Максима Горького до улицы Павла Зыкина ("Проспект Чеховский")"</t>
  </si>
  <si>
    <t>1825823858</t>
  </si>
  <si>
    <t>171</t>
  </si>
  <si>
    <t>Комплексное благоустройство общественной территории "Участок улицы Чехова от улицы Павла Зыкина до улицы Почтовая (Проспект Чеховский)"</t>
  </si>
  <si>
    <t>1825923859</t>
  </si>
  <si>
    <t>172</t>
  </si>
  <si>
    <t>Формирование современной городской среды в целях реализации национального проекта "Инфраструктура для жизни" на условиях софинансирования из федерального бюджета</t>
  </si>
  <si>
    <t>182И455550</t>
  </si>
  <si>
    <t>173</t>
  </si>
  <si>
    <t>Подпрограмма 3 "Реализация мероприятий по замене лифтов в многоквартирных домах"</t>
  </si>
  <si>
    <t>1830000000</t>
  </si>
  <si>
    <t>174</t>
  </si>
  <si>
    <t>Замена лифтов в многоквартирных домах</t>
  </si>
  <si>
    <t>18348S3848</t>
  </si>
  <si>
    <t>175</t>
  </si>
  <si>
    <t>Реализация мероприятий по замене лифтов в многоквартирных домах</t>
  </si>
  <si>
    <t>1834842Ю0П</t>
  </si>
  <si>
    <t>176</t>
  </si>
  <si>
    <t>Муниципальная программа "Профилактика терроризма, а также минимизация и (или) ликвидация последствий его проявлений в муниципальном округе Ревда Свердловской области на 2025-2030 годы»</t>
  </si>
  <si>
    <t>1900000000</t>
  </si>
  <si>
    <t>177</t>
  </si>
  <si>
    <t xml:space="preserve"> Изготовление и размещение материалов (видеороликов) в средствах массовой информации по профилактике терроризма </t>
  </si>
  <si>
    <t>1900222192</t>
  </si>
  <si>
    <t>178</t>
  </si>
  <si>
    <t xml:space="preserve"> Приобретение (установка) оборудования в целях антитеррористической защищенности</t>
  </si>
  <si>
    <t>1900722197</t>
  </si>
  <si>
    <t>179</t>
  </si>
  <si>
    <t>Обеспечение выполнения требований безопасности объектов транспортной инфраструктуры</t>
  </si>
  <si>
    <t>1900922199</t>
  </si>
  <si>
    <t>180</t>
  </si>
  <si>
    <t>Муниципальная программа "Развитие туризма на территории муниципального округа Ревда Свердловской области на 2025-2030 гг."</t>
  </si>
  <si>
    <t>2000000000</t>
  </si>
  <si>
    <t>181</t>
  </si>
  <si>
    <t>Развитие туристской инфраструктуры</t>
  </si>
  <si>
    <t>2000126010</t>
  </si>
  <si>
    <t>182</t>
  </si>
  <si>
    <t>Установка и актуализация знаков туристической навигации</t>
  </si>
  <si>
    <t>20003S3Д00</t>
  </si>
  <si>
    <t>183</t>
  </si>
  <si>
    <t>Развитие объектов, предназначенных для организации досуга жителей муниципальных образований, расположенных на территории Свердловской области</t>
  </si>
  <si>
    <t>2000343Д00</t>
  </si>
  <si>
    <t>184</t>
  </si>
  <si>
    <t>Муниципальная программа "Профилактика правонарушений в муниципальном округе Ревда Свердловской области на 2022-2027 годы"</t>
  </si>
  <si>
    <t>2300000000</t>
  </si>
  <si>
    <t>185</t>
  </si>
  <si>
    <t xml:space="preserve">     Субсидии местной общественной организации "Народная дружина муниципального округа Ревда".</t>
  </si>
  <si>
    <t>2300522235</t>
  </si>
  <si>
    <t>186</t>
  </si>
  <si>
    <t>Содержание системы видеонаблюдения в рабочем состоянии</t>
  </si>
  <si>
    <t>2300322233</t>
  </si>
  <si>
    <t>187</t>
  </si>
  <si>
    <t>Капитальный ремонт участковых пунктов полиции</t>
  </si>
  <si>
    <t>23006S1110</t>
  </si>
  <si>
    <t>188</t>
  </si>
  <si>
    <t>Ремонт помещений, предоставленных для работы на обслуживаемом административном участке сотрудникам, замещающим должности участкового уполномоченного полиции</t>
  </si>
  <si>
    <t>2300641110</t>
  </si>
  <si>
    <t>189</t>
  </si>
  <si>
    <t>Капитальный ремонт участковых пунктов полиции (экспертиза ПСД)</t>
  </si>
  <si>
    <t>2300622236</t>
  </si>
  <si>
    <t>190</t>
  </si>
  <si>
    <t>Капитальный ремонт участковых пунктов полиции (строительный контроль)</t>
  </si>
  <si>
    <t>2300622237</t>
  </si>
  <si>
    <t>191</t>
  </si>
  <si>
    <t>Капитальный ремонт участковых пунктов полиции (устранение скрытых дефектов)</t>
  </si>
  <si>
    <t>2300622238</t>
  </si>
  <si>
    <t>192</t>
  </si>
  <si>
    <t>Всего расходов:</t>
  </si>
  <si>
    <t>Приложение 3</t>
  </si>
  <si>
    <t xml:space="preserve"> от 08.12.2025 № 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</si>
</sst>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0"/>
    <numFmt numFmtId="165" formatCode="#,##0.0"/>
  </numFmts>
  <fonts count="16" x14ac:knownFonts="1">
    <font>
      <sz val="10"/>
      <name val="Arial Cyr"/>
      <charset val="204"/>
    </font>
    <font>
      <sz val="10"/>
      <name val="Times New Roman"/>
      <family val="1"/>
      <charset val="204"/>
    </font>
    <font>
      <b/>
      <sz val="14"/>
      <name val="Times New Roman"/>
      <family val="1"/>
      <charset val="204"/>
    </font>
    <font>
      <sz val="10"/>
      <name val="Arial"/>
      <family val="2"/>
      <charset val="204"/>
    </font>
    <font>
      <b/>
      <sz val="9"/>
      <name val="Times New Roman"/>
      <family val="1"/>
      <charset val="204"/>
    </font>
    <font>
      <b/>
      <sz val="10"/>
      <name val="Times New Roman"/>
      <family val="1"/>
      <charset val="204"/>
    </font>
    <font>
      <b/>
      <sz val="10"/>
      <color theme="1"/>
      <name val="Times New Roman"/>
      <family val="1"/>
      <charset val="204"/>
    </font>
    <font>
      <sz val="10"/>
      <color theme="1"/>
      <name val="Times New Roman"/>
      <family val="1"/>
      <charset val="204"/>
    </font>
    <font>
      <b/>
      <i/>
      <sz val="10"/>
      <color theme="1"/>
      <name val="Times New Roman"/>
      <family val="1"/>
      <charset val="204"/>
    </font>
    <font>
      <b/>
      <i/>
      <sz val="10"/>
      <name val="Times New Roman"/>
      <family val="1"/>
      <charset val="204"/>
    </font>
    <font>
      <sz val="10"/>
      <color rgb="FF333333"/>
      <name val="Times New Roman"/>
      <family val="1"/>
      <charset val="204"/>
    </font>
    <font>
      <sz val="10"/>
      <color indexed="8"/>
      <name val="Times New Roman"/>
      <family val="1"/>
      <charset val="204"/>
    </font>
    <font>
      <b/>
      <sz val="10"/>
      <color indexed="8"/>
      <name val="Times New Roman"/>
      <family val="1"/>
      <charset val="204"/>
    </font>
    <font>
      <b/>
      <i/>
      <sz val="10"/>
      <color indexed="8"/>
      <name val="Times New Roman"/>
      <family val="1"/>
      <charset val="204"/>
    </font>
    <font>
      <sz val="9"/>
      <color theme="1"/>
      <name val="Times New Roman"/>
      <family val="1"/>
      <charset val="204"/>
    </font>
    <font>
      <sz val="10"/>
      <color rgb="FF00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3" fillId="0" borderId="0"/>
  </cellStyleXfs>
  <cellXfs count="80">
    <xf numFmtId="0" fontId="0" fillId="0" borderId="0" xfId="0"/>
    <xf numFmtId="0" fontId="1" fillId="0" borderId="0" xfId="0" applyFont="1" applyAlignment="1">
      <alignment horizontal="right"/>
    </xf>
    <xf numFmtId="0" fontId="0" fillId="0" borderId="0" xfId="0" applyAlignment="1">
      <alignment horizontal="right"/>
    </xf>
    <xf numFmtId="0" fontId="1" fillId="0" borderId="0" xfId="0" applyFont="1" applyAlignment="1">
      <alignment vertical="center" wrapText="1"/>
    </xf>
    <xf numFmtId="0" fontId="5" fillId="0" borderId="2" xfId="0" applyFont="1" applyBorder="1" applyAlignment="1">
      <alignment horizontal="center" vertical="top" wrapText="1"/>
    </xf>
    <xf numFmtId="49" fontId="1" fillId="0" borderId="2" xfId="1" applyNumberFormat="1" applyFont="1" applyBorder="1" applyAlignment="1">
      <alignment horizontal="center"/>
    </xf>
    <xf numFmtId="49" fontId="5" fillId="0" borderId="2" xfId="1" applyNumberFormat="1" applyFont="1" applyBorder="1" applyAlignment="1">
      <alignment horizontal="center"/>
    </xf>
    <xf numFmtId="0" fontId="5" fillId="0" borderId="2" xfId="1" applyNumberFormat="1" applyFont="1" applyBorder="1" applyAlignment="1">
      <alignment horizontal="center"/>
    </xf>
    <xf numFmtId="164" fontId="5" fillId="0" borderId="2" xfId="1" applyNumberFormat="1" applyFont="1" applyBorder="1" applyAlignment="1">
      <alignment horizontal="center"/>
    </xf>
    <xf numFmtId="0" fontId="6" fillId="2" borderId="2" xfId="0" applyFont="1" applyFill="1" applyBorder="1" applyAlignment="1">
      <alignment vertical="top" wrapText="1"/>
    </xf>
    <xf numFmtId="49" fontId="5" fillId="2" borderId="2" xfId="0" applyNumberFormat="1" applyFont="1" applyFill="1" applyBorder="1" applyAlignment="1">
      <alignment horizontal="center" shrinkToFit="1"/>
    </xf>
    <xf numFmtId="164" fontId="5" fillId="2" borderId="2" xfId="0" applyNumberFormat="1" applyFont="1" applyFill="1" applyBorder="1" applyAlignment="1">
      <alignment horizontal="right" shrinkToFit="1"/>
    </xf>
    <xf numFmtId="0" fontId="7" fillId="0" borderId="2" xfId="0" applyFont="1" applyFill="1" applyBorder="1" applyAlignment="1">
      <alignment wrapText="1"/>
    </xf>
    <xf numFmtId="49" fontId="1" fillId="3" borderId="2" xfId="0" applyNumberFormat="1" applyFont="1" applyFill="1" applyBorder="1" applyAlignment="1">
      <alignment horizontal="center" shrinkToFit="1"/>
    </xf>
    <xf numFmtId="164" fontId="1" fillId="3" borderId="2" xfId="0" applyNumberFormat="1" applyFont="1" applyFill="1" applyBorder="1" applyAlignment="1">
      <alignment horizontal="right" shrinkToFit="1"/>
    </xf>
    <xf numFmtId="0" fontId="8" fillId="3" borderId="2" xfId="0" applyFont="1" applyFill="1" applyBorder="1" applyAlignment="1">
      <alignment vertical="top" wrapText="1"/>
    </xf>
    <xf numFmtId="49" fontId="9" fillId="3" borderId="2" xfId="0" applyNumberFormat="1" applyFont="1" applyFill="1" applyBorder="1" applyAlignment="1">
      <alignment horizontal="center" shrinkToFit="1"/>
    </xf>
    <xf numFmtId="164" fontId="8" fillId="3" borderId="2" xfId="0" applyNumberFormat="1" applyFont="1" applyFill="1" applyBorder="1" applyAlignment="1">
      <alignment wrapText="1"/>
    </xf>
    <xf numFmtId="0" fontId="7" fillId="3" borderId="2" xfId="0" applyFont="1" applyFill="1" applyBorder="1" applyAlignment="1">
      <alignment vertical="top" wrapText="1"/>
    </xf>
    <xf numFmtId="164" fontId="7" fillId="3" borderId="2" xfId="0" applyNumberFormat="1" applyFont="1" applyFill="1" applyBorder="1" applyAlignment="1">
      <alignment wrapText="1"/>
    </xf>
    <xf numFmtId="0" fontId="7" fillId="3" borderId="2" xfId="0" applyFont="1" applyFill="1" applyBorder="1" applyAlignment="1">
      <alignment wrapText="1"/>
    </xf>
    <xf numFmtId="0" fontId="1" fillId="3" borderId="2" xfId="0" applyFont="1" applyFill="1" applyBorder="1" applyAlignment="1">
      <alignment wrapText="1"/>
    </xf>
    <xf numFmtId="164" fontId="9" fillId="3" borderId="2" xfId="0" applyNumberFormat="1" applyFont="1" applyFill="1" applyBorder="1" applyAlignment="1">
      <alignment horizontal="right" shrinkToFit="1"/>
    </xf>
    <xf numFmtId="0" fontId="7" fillId="3" borderId="2" xfId="0" applyFont="1" applyFill="1" applyBorder="1" applyAlignment="1">
      <alignment vertical="center" wrapText="1"/>
    </xf>
    <xf numFmtId="0" fontId="10" fillId="0" borderId="2" xfId="0" applyFont="1" applyBorder="1" applyAlignment="1">
      <alignment wrapText="1"/>
    </xf>
    <xf numFmtId="0" fontId="7" fillId="3" borderId="2" xfId="0" applyNumberFormat="1" applyFont="1" applyFill="1" applyBorder="1" applyAlignment="1">
      <alignment wrapText="1"/>
    </xf>
    <xf numFmtId="49" fontId="1" fillId="3" borderId="5" xfId="0" applyNumberFormat="1" applyFont="1" applyFill="1" applyBorder="1" applyAlignment="1">
      <alignment horizontal="center" shrinkToFit="1"/>
    </xf>
    <xf numFmtId="0" fontId="1" fillId="0" borderId="2" xfId="0" applyFont="1" applyBorder="1" applyAlignment="1">
      <alignment wrapText="1"/>
    </xf>
    <xf numFmtId="0" fontId="1" fillId="3" borderId="3" xfId="0" applyFont="1" applyFill="1" applyBorder="1" applyAlignment="1">
      <alignment wrapText="1"/>
    </xf>
    <xf numFmtId="0" fontId="7" fillId="0" borderId="2" xfId="0" applyFont="1" applyFill="1" applyBorder="1" applyAlignment="1">
      <alignment vertical="top" wrapText="1"/>
    </xf>
    <xf numFmtId="49" fontId="1" fillId="0" borderId="5" xfId="0" applyNumberFormat="1" applyFont="1" applyFill="1" applyBorder="1" applyAlignment="1">
      <alignment horizontal="center" shrinkToFit="1"/>
    </xf>
    <xf numFmtId="49" fontId="9" fillId="3" borderId="2" xfId="0" applyNumberFormat="1" applyFont="1" applyFill="1" applyBorder="1" applyAlignment="1">
      <alignment horizontal="center"/>
    </xf>
    <xf numFmtId="164" fontId="9" fillId="3" borderId="2" xfId="0" applyNumberFormat="1" applyFont="1" applyFill="1" applyBorder="1"/>
    <xf numFmtId="0" fontId="5" fillId="2" borderId="2" xfId="0" applyFont="1" applyFill="1" applyBorder="1" applyAlignment="1">
      <alignment wrapText="1"/>
    </xf>
    <xf numFmtId="0" fontId="1" fillId="0" borderId="2" xfId="0" applyFont="1" applyFill="1" applyBorder="1" applyAlignment="1">
      <alignment wrapText="1"/>
    </xf>
    <xf numFmtId="0" fontId="9" fillId="3" borderId="2" xfId="0" applyFont="1" applyFill="1" applyBorder="1" applyAlignment="1">
      <alignment wrapText="1"/>
    </xf>
    <xf numFmtId="165" fontId="1" fillId="3" borderId="2" xfId="0" applyNumberFormat="1" applyFont="1" applyFill="1" applyBorder="1" applyAlignment="1">
      <alignment vertical="center" wrapText="1"/>
    </xf>
    <xf numFmtId="49" fontId="9" fillId="0" borderId="2" xfId="0" applyNumberFormat="1" applyFont="1" applyFill="1" applyBorder="1" applyAlignment="1">
      <alignment horizontal="center" shrinkToFit="1"/>
    </xf>
    <xf numFmtId="0" fontId="11" fillId="3" borderId="2" xfId="0" applyFont="1" applyFill="1" applyBorder="1" applyAlignment="1">
      <alignment vertical="top" wrapText="1"/>
    </xf>
    <xf numFmtId="49" fontId="1" fillId="0" borderId="2" xfId="0" applyNumberFormat="1" applyFont="1" applyFill="1" applyBorder="1" applyAlignment="1">
      <alignment horizontal="center" shrinkToFit="1"/>
    </xf>
    <xf numFmtId="0" fontId="12" fillId="2" borderId="2" xfId="0" applyFont="1" applyFill="1" applyBorder="1" applyAlignment="1">
      <alignment vertical="top" wrapText="1"/>
    </xf>
    <xf numFmtId="0" fontId="13" fillId="0" borderId="2" xfId="0" applyFont="1" applyFill="1" applyBorder="1" applyAlignment="1">
      <alignment vertical="top" wrapText="1"/>
    </xf>
    <xf numFmtId="0" fontId="14" fillId="0" borderId="2" xfId="0" applyFont="1" applyFill="1" applyBorder="1" applyAlignment="1">
      <alignment vertical="top" wrapText="1"/>
    </xf>
    <xf numFmtId="0" fontId="13" fillId="3" borderId="2" xfId="0" applyFont="1" applyFill="1" applyBorder="1" applyAlignment="1">
      <alignment vertical="top" wrapText="1"/>
    </xf>
    <xf numFmtId="165" fontId="5" fillId="2" borderId="2" xfId="0" applyNumberFormat="1" applyFont="1" applyFill="1" applyBorder="1" applyAlignment="1">
      <alignment vertical="center" wrapText="1"/>
    </xf>
    <xf numFmtId="0" fontId="7" fillId="3" borderId="3" xfId="0" applyFont="1" applyFill="1" applyBorder="1" applyAlignment="1">
      <alignment vertical="top" wrapText="1"/>
    </xf>
    <xf numFmtId="0" fontId="11" fillId="0" borderId="2" xfId="0" applyFont="1" applyFill="1" applyBorder="1" applyAlignment="1">
      <alignment vertical="top" wrapText="1"/>
    </xf>
    <xf numFmtId="0" fontId="8" fillId="3" borderId="2" xfId="0" applyNumberFormat="1" applyFont="1" applyFill="1" applyBorder="1" applyAlignment="1">
      <alignment vertical="top" wrapText="1"/>
    </xf>
    <xf numFmtId="0" fontId="7" fillId="0" borderId="6" xfId="0" applyFont="1" applyFill="1" applyBorder="1" applyAlignment="1">
      <alignment vertical="top" wrapText="1"/>
    </xf>
    <xf numFmtId="0" fontId="7" fillId="3" borderId="2" xfId="0" applyNumberFormat="1" applyFont="1" applyFill="1" applyBorder="1" applyAlignment="1">
      <alignment vertical="top" wrapText="1"/>
    </xf>
    <xf numFmtId="49" fontId="1" fillId="3" borderId="2" xfId="0" applyNumberFormat="1" applyFont="1" applyFill="1" applyBorder="1" applyAlignment="1">
      <alignment horizontal="right" vertical="center" wrapText="1"/>
    </xf>
    <xf numFmtId="165" fontId="1" fillId="0" borderId="2" xfId="0" applyNumberFormat="1" applyFont="1" applyFill="1" applyBorder="1" applyAlignment="1">
      <alignment vertical="center" wrapText="1"/>
    </xf>
    <xf numFmtId="164" fontId="7" fillId="3" borderId="2" xfId="0" applyNumberFormat="1" applyFont="1" applyFill="1" applyBorder="1" applyAlignment="1">
      <alignment vertical="top" wrapText="1"/>
    </xf>
    <xf numFmtId="164" fontId="6" fillId="2" borderId="2" xfId="0" applyNumberFormat="1" applyFont="1" applyFill="1" applyBorder="1" applyAlignment="1">
      <alignment vertical="top" wrapText="1"/>
    </xf>
    <xf numFmtId="0" fontId="15" fillId="0" borderId="0" xfId="0" applyFont="1" applyAlignment="1">
      <alignment wrapText="1"/>
    </xf>
    <xf numFmtId="164" fontId="8" fillId="3" borderId="2" xfId="0" applyNumberFormat="1" applyFont="1" applyFill="1" applyBorder="1" applyAlignment="1">
      <alignment vertical="top" wrapText="1"/>
    </xf>
    <xf numFmtId="0" fontId="8" fillId="0" borderId="2" xfId="0" applyFont="1" applyFill="1" applyBorder="1" applyAlignment="1">
      <alignment vertical="top" wrapText="1"/>
    </xf>
    <xf numFmtId="164" fontId="6" fillId="3" borderId="2" xfId="0" applyNumberFormat="1" applyFont="1" applyFill="1" applyBorder="1" applyAlignment="1">
      <alignment vertical="top" wrapText="1"/>
    </xf>
    <xf numFmtId="0" fontId="6" fillId="2" borderId="2" xfId="0" applyFont="1" applyFill="1" applyBorder="1" applyAlignment="1">
      <alignment wrapText="1"/>
    </xf>
    <xf numFmtId="0" fontId="7" fillId="0" borderId="2" xfId="0" applyFont="1" applyBorder="1" applyAlignment="1">
      <alignment horizontal="left"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wrapText="1"/>
    </xf>
    <xf numFmtId="164" fontId="7" fillId="3" borderId="3" xfId="0" applyNumberFormat="1" applyFont="1" applyFill="1" applyBorder="1" applyAlignment="1">
      <alignment vertical="top" wrapText="1"/>
    </xf>
    <xf numFmtId="0" fontId="7" fillId="0" borderId="6" xfId="0" applyFont="1" applyFill="1" applyBorder="1" applyAlignment="1">
      <alignment wrapText="1"/>
    </xf>
    <xf numFmtId="49" fontId="1" fillId="3" borderId="6" xfId="0" applyNumberFormat="1" applyFont="1" applyFill="1" applyBorder="1" applyAlignment="1">
      <alignment horizontal="center" shrinkToFit="1"/>
    </xf>
    <xf numFmtId="164" fontId="7" fillId="3" borderId="6" xfId="0" applyNumberFormat="1" applyFont="1" applyFill="1" applyBorder="1" applyAlignment="1">
      <alignment vertical="top" wrapText="1"/>
    </xf>
    <xf numFmtId="0" fontId="5" fillId="2" borderId="7" xfId="0" applyFont="1" applyFill="1" applyBorder="1" applyAlignment="1">
      <alignment horizontal="center"/>
    </xf>
    <xf numFmtId="49" fontId="5" fillId="2" borderId="8" xfId="0" applyNumberFormat="1" applyFont="1" applyFill="1" applyBorder="1" applyAlignment="1">
      <alignment horizontal="center"/>
    </xf>
    <xf numFmtId="164" fontId="5" fillId="2" borderId="8" xfId="0" applyNumberFormat="1" applyFont="1" applyFill="1" applyBorder="1" applyAlignment="1"/>
    <xf numFmtId="164" fontId="5" fillId="2" borderId="9" xfId="0" applyNumberFormat="1" applyFont="1" applyFill="1" applyBorder="1" applyAlignment="1"/>
    <xf numFmtId="0" fontId="1" fillId="0" borderId="0" xfId="0" applyFont="1" applyBorder="1" applyAlignment="1">
      <alignment horizontal="center"/>
    </xf>
    <xf numFmtId="0" fontId="0" fillId="0" borderId="0" xfId="0" applyBorder="1"/>
    <xf numFmtId="0" fontId="4" fillId="0" borderId="2" xfId="1" applyFont="1" applyBorder="1" applyAlignment="1">
      <alignment horizontal="center" vertical="top" wrapText="1"/>
    </xf>
    <xf numFmtId="49" fontId="4" fillId="0" borderId="2" xfId="1" applyNumberFormat="1" applyFont="1" applyFill="1" applyBorder="1" applyAlignment="1" applyProtection="1">
      <alignment horizontal="center" vertical="top" wrapText="1"/>
      <protection locked="0"/>
    </xf>
    <xf numFmtId="164" fontId="5" fillId="0" borderId="3" xfId="0" applyNumberFormat="1" applyFont="1" applyBorder="1" applyAlignment="1">
      <alignment horizontal="center" vertical="top" wrapText="1"/>
    </xf>
    <xf numFmtId="164" fontId="5" fillId="0" borderId="4" xfId="0" applyNumberFormat="1" applyFont="1" applyBorder="1" applyAlignment="1">
      <alignment horizontal="center" vertical="top" wrapText="1"/>
    </xf>
    <xf numFmtId="164" fontId="5" fillId="0" borderId="5" xfId="0" applyNumberFormat="1" applyFont="1" applyBorder="1" applyAlignment="1">
      <alignment horizontal="center" vertical="top" wrapText="1"/>
    </xf>
    <xf numFmtId="0" fontId="1" fillId="0" borderId="0" xfId="0" applyFont="1" applyAlignment="1">
      <alignment horizontal="right"/>
    </xf>
    <xf numFmtId="0" fontId="1" fillId="0" borderId="0" xfId="0" applyFont="1" applyAlignment="1">
      <alignment horizontal="right" vertical="center" wrapText="1"/>
    </xf>
    <xf numFmtId="49" fontId="2" fillId="0" borderId="1" xfId="0" applyNumberFormat="1" applyFont="1" applyBorder="1" applyAlignment="1">
      <alignment horizontal="center" wrapText="1"/>
    </xf>
  </cellXfs>
  <cellStyles count="2">
    <cellStyle name="Обычный" xfId="0" builtinId="0"/>
    <cellStyle name="Обычный_Лист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5"/>
  <sheetViews>
    <sheetView showGridLines="0" tabSelected="1" showOutlineSymbols="0" zoomScale="125" zoomScaleNormal="125" workbookViewId="0">
      <selection activeCell="D5" sqref="D5:F5"/>
    </sheetView>
  </sheetViews>
  <sheetFormatPr defaultRowHeight="12.75" outlineLevelRow="2" x14ac:dyDescent="0.2"/>
  <cols>
    <col min="1" max="1" width="5.140625" customWidth="1"/>
    <col min="2" max="2" width="53" customWidth="1"/>
    <col min="3" max="3" width="13.140625" customWidth="1"/>
    <col min="4" max="4" width="20.28515625" customWidth="1"/>
    <col min="5" max="6" width="14.7109375" customWidth="1"/>
  </cols>
  <sheetData>
    <row r="1" spans="1:6" x14ac:dyDescent="0.2">
      <c r="E1" s="77" t="s">
        <v>580</v>
      </c>
      <c r="F1" s="77"/>
    </row>
    <row r="2" spans="1:6" ht="12.75" customHeight="1" x14ac:dyDescent="0.2">
      <c r="D2" s="78" t="s">
        <v>0</v>
      </c>
      <c r="E2" s="78"/>
      <c r="F2" s="78"/>
    </row>
    <row r="3" spans="1:6" x14ac:dyDescent="0.2">
      <c r="F3" s="1" t="s">
        <v>581</v>
      </c>
    </row>
    <row r="4" spans="1:6" x14ac:dyDescent="0.2">
      <c r="B4" s="2"/>
      <c r="E4" s="77" t="s">
        <v>1</v>
      </c>
      <c r="F4" s="77"/>
    </row>
    <row r="5" spans="1:6" x14ac:dyDescent="0.2">
      <c r="C5" s="3"/>
      <c r="D5" s="78" t="s">
        <v>2</v>
      </c>
      <c r="E5" s="78"/>
      <c r="F5" s="78"/>
    </row>
    <row r="6" spans="1:6" x14ac:dyDescent="0.2">
      <c r="B6" s="2"/>
      <c r="C6" s="2"/>
      <c r="F6" s="1" t="s">
        <v>3</v>
      </c>
    </row>
    <row r="7" spans="1:6" ht="60" customHeight="1" x14ac:dyDescent="0.3">
      <c r="A7" s="79" t="s">
        <v>4</v>
      </c>
      <c r="B7" s="79"/>
      <c r="C7" s="79"/>
      <c r="D7" s="79"/>
      <c r="E7" s="79"/>
      <c r="F7" s="79"/>
    </row>
    <row r="8" spans="1:6" x14ac:dyDescent="0.2">
      <c r="A8" s="72" t="s">
        <v>5</v>
      </c>
      <c r="B8" s="72" t="s">
        <v>6</v>
      </c>
      <c r="C8" s="73" t="s">
        <v>7</v>
      </c>
      <c r="D8" s="74" t="s">
        <v>8</v>
      </c>
      <c r="E8" s="75"/>
      <c r="F8" s="76"/>
    </row>
    <row r="9" spans="1:6" x14ac:dyDescent="0.2">
      <c r="A9" s="72"/>
      <c r="B9" s="72"/>
      <c r="C9" s="73"/>
      <c r="D9" s="4" t="s">
        <v>9</v>
      </c>
      <c r="E9" s="4" t="s">
        <v>10</v>
      </c>
      <c r="F9" s="4" t="s">
        <v>11</v>
      </c>
    </row>
    <row r="10" spans="1:6" x14ac:dyDescent="0.2">
      <c r="A10" s="5" t="s">
        <v>12</v>
      </c>
      <c r="B10" s="6" t="s">
        <v>13</v>
      </c>
      <c r="C10" s="7" t="s">
        <v>14</v>
      </c>
      <c r="D10" s="8" t="s">
        <v>15</v>
      </c>
      <c r="E10" s="8" t="s">
        <v>16</v>
      </c>
      <c r="F10" s="8" t="s">
        <v>17</v>
      </c>
    </row>
    <row r="11" spans="1:6" ht="38.25" outlineLevel="2" x14ac:dyDescent="0.2">
      <c r="A11" s="5" t="s">
        <v>12</v>
      </c>
      <c r="B11" s="9" t="s">
        <v>18</v>
      </c>
      <c r="C11" s="10" t="s">
        <v>19</v>
      </c>
      <c r="D11" s="11">
        <f>SUM(D12:D12)</f>
        <v>1010</v>
      </c>
      <c r="E11" s="11">
        <f>SUM(E12:E12)</f>
        <v>1050.4000000000001</v>
      </c>
      <c r="F11" s="11">
        <f>SUM(F12:F12)</f>
        <v>1092.4000000000001</v>
      </c>
    </row>
    <row r="12" spans="1:6" ht="25.5" outlineLevel="1" x14ac:dyDescent="0.2">
      <c r="A12" s="5" t="s">
        <v>13</v>
      </c>
      <c r="B12" s="12" t="s">
        <v>20</v>
      </c>
      <c r="C12" s="13" t="s">
        <v>21</v>
      </c>
      <c r="D12" s="14">
        <v>1010</v>
      </c>
      <c r="E12" s="14">
        <v>1050.4000000000001</v>
      </c>
      <c r="F12" s="14">
        <v>1092.4000000000001</v>
      </c>
    </row>
    <row r="13" spans="1:6" ht="38.25" outlineLevel="2" x14ac:dyDescent="0.2">
      <c r="A13" s="5" t="s">
        <v>14</v>
      </c>
      <c r="B13" s="9" t="s">
        <v>22</v>
      </c>
      <c r="C13" s="10" t="s">
        <v>23</v>
      </c>
      <c r="D13" s="11">
        <f>D14+D22+D36+D59+D48</f>
        <v>1822898.5256499997</v>
      </c>
      <c r="E13" s="11">
        <f>E14+E22+E36+E59+E48</f>
        <v>1839500.9</v>
      </c>
      <c r="F13" s="11">
        <f>F14+F22+F36+F59+F48</f>
        <v>1921103.0999999999</v>
      </c>
    </row>
    <row r="14" spans="1:6" ht="27" outlineLevel="2" x14ac:dyDescent="0.25">
      <c r="A14" s="5" t="s">
        <v>15</v>
      </c>
      <c r="B14" s="15" t="s">
        <v>24</v>
      </c>
      <c r="C14" s="16" t="s">
        <v>25</v>
      </c>
      <c r="D14" s="17">
        <f>SUM(D15:D21)</f>
        <v>582768.65827000001</v>
      </c>
      <c r="E14" s="17">
        <f>SUM(E15:E21)</f>
        <v>623661.43999999994</v>
      </c>
      <c r="F14" s="17">
        <f>SUM(F15:F21)</f>
        <v>642089.5</v>
      </c>
    </row>
    <row r="15" spans="1:6" ht="38.25" outlineLevel="2" x14ac:dyDescent="0.2">
      <c r="A15" s="5" t="s">
        <v>16</v>
      </c>
      <c r="B15" s="18" t="s">
        <v>26</v>
      </c>
      <c r="C15" s="13" t="s">
        <v>27</v>
      </c>
      <c r="D15" s="19">
        <v>172078.89199999999</v>
      </c>
      <c r="E15" s="19">
        <v>153706.23999999999</v>
      </c>
      <c r="F15" s="19">
        <v>157341.5</v>
      </c>
    </row>
    <row r="16" spans="1:6" ht="51" outlineLevel="2" x14ac:dyDescent="0.2">
      <c r="A16" s="5" t="s">
        <v>17</v>
      </c>
      <c r="B16" s="18" t="s">
        <v>28</v>
      </c>
      <c r="C16" s="13" t="s">
        <v>29</v>
      </c>
      <c r="D16" s="19">
        <v>9422.3662700000004</v>
      </c>
      <c r="E16" s="19">
        <v>31682.5</v>
      </c>
      <c r="F16" s="19">
        <v>20289.8</v>
      </c>
    </row>
    <row r="17" spans="1:6" ht="38.25" outlineLevel="2" x14ac:dyDescent="0.2">
      <c r="A17" s="5" t="s">
        <v>30</v>
      </c>
      <c r="B17" s="20" t="s">
        <v>31</v>
      </c>
      <c r="C17" s="13" t="s">
        <v>32</v>
      </c>
      <c r="D17" s="19">
        <v>289486</v>
      </c>
      <c r="E17" s="19">
        <v>317357</v>
      </c>
      <c r="F17" s="19">
        <v>343698</v>
      </c>
    </row>
    <row r="18" spans="1:6" ht="38.25" outlineLevel="2" x14ac:dyDescent="0.2">
      <c r="A18" s="5" t="s">
        <v>33</v>
      </c>
      <c r="B18" s="20" t="s">
        <v>34</v>
      </c>
      <c r="C18" s="13" t="s">
        <v>35</v>
      </c>
      <c r="D18" s="19">
        <v>106463</v>
      </c>
      <c r="E18" s="19">
        <v>110585</v>
      </c>
      <c r="F18" s="19">
        <v>115008</v>
      </c>
    </row>
    <row r="19" spans="1:6" ht="76.5" outlineLevel="2" x14ac:dyDescent="0.2">
      <c r="A19" s="5" t="s">
        <v>36</v>
      </c>
      <c r="B19" s="20" t="s">
        <v>37</v>
      </c>
      <c r="C19" s="13" t="s">
        <v>38</v>
      </c>
      <c r="D19" s="19">
        <v>4512</v>
      </c>
      <c r="E19" s="19">
        <v>4692</v>
      </c>
      <c r="F19" s="19">
        <v>4880</v>
      </c>
    </row>
    <row r="20" spans="1:6" ht="63.75" outlineLevel="2" x14ac:dyDescent="0.2">
      <c r="A20" s="5" t="s">
        <v>39</v>
      </c>
      <c r="B20" s="21" t="s">
        <v>40</v>
      </c>
      <c r="C20" s="13" t="s">
        <v>41</v>
      </c>
      <c r="D20" s="19">
        <v>0</v>
      </c>
      <c r="E20" s="19">
        <v>4800</v>
      </c>
      <c r="F20" s="19">
        <v>0</v>
      </c>
    </row>
    <row r="21" spans="1:6" outlineLevel="2" x14ac:dyDescent="0.2">
      <c r="A21" s="5" t="s">
        <v>42</v>
      </c>
      <c r="B21" s="21" t="s">
        <v>43</v>
      </c>
      <c r="C21" s="13" t="s">
        <v>44</v>
      </c>
      <c r="D21" s="19">
        <v>806.4</v>
      </c>
      <c r="E21" s="19">
        <v>838.7</v>
      </c>
      <c r="F21" s="19">
        <v>872.2</v>
      </c>
    </row>
    <row r="22" spans="1:6" ht="27" outlineLevel="1" x14ac:dyDescent="0.25">
      <c r="A22" s="5" t="s">
        <v>45</v>
      </c>
      <c r="B22" s="15" t="s">
        <v>46</v>
      </c>
      <c r="C22" s="16" t="s">
        <v>47</v>
      </c>
      <c r="D22" s="22">
        <f>D23+D25+D28+D30+D29+D24+D32+D31+D33+D34+D35</f>
        <v>954546.53905999975</v>
      </c>
      <c r="E22" s="22">
        <f>E23+E25+E28+E30+E29+E24+E32+E31+E33+E34+E35</f>
        <v>909713.03999999992</v>
      </c>
      <c r="F22" s="22">
        <f>F23+F25+F28+F30+F29+F24+F32+F31+F33+F34+F35</f>
        <v>968943.09999999986</v>
      </c>
    </row>
    <row r="23" spans="1:6" ht="38.25" outlineLevel="1" x14ac:dyDescent="0.2">
      <c r="A23" s="5" t="s">
        <v>48</v>
      </c>
      <c r="B23" s="18" t="s">
        <v>49</v>
      </c>
      <c r="C23" s="13" t="s">
        <v>50</v>
      </c>
      <c r="D23" s="19">
        <v>169691.79799999998</v>
      </c>
      <c r="E23" s="19">
        <v>175811.5</v>
      </c>
      <c r="F23" s="19">
        <v>183989.09999999998</v>
      </c>
    </row>
    <row r="24" spans="1:6" ht="51" outlineLevel="1" x14ac:dyDescent="0.2">
      <c r="A24" s="5" t="s">
        <v>51</v>
      </c>
      <c r="B24" s="18" t="s">
        <v>52</v>
      </c>
      <c r="C24" s="13" t="s">
        <v>53</v>
      </c>
      <c r="D24" s="19">
        <v>51271.261060000004</v>
      </c>
      <c r="E24" s="19">
        <v>17085.34</v>
      </c>
      <c r="F24" s="19">
        <v>21560.1</v>
      </c>
    </row>
    <row r="25" spans="1:6" ht="102" outlineLevel="1" x14ac:dyDescent="0.2">
      <c r="A25" s="5" t="s">
        <v>54</v>
      </c>
      <c r="B25" s="23" t="s">
        <v>55</v>
      </c>
      <c r="C25" s="13" t="s">
        <v>56</v>
      </c>
      <c r="D25" s="19">
        <f>SUM(D26:D27)</f>
        <v>540964.77999999991</v>
      </c>
      <c r="E25" s="19">
        <f>SUM(E26:E27)</f>
        <v>581016.5</v>
      </c>
      <c r="F25" s="19">
        <f>SUM(F26:F27)</f>
        <v>625039.19999999995</v>
      </c>
    </row>
    <row r="26" spans="1:6" ht="38.25" outlineLevel="1" x14ac:dyDescent="0.2">
      <c r="A26" s="5" t="s">
        <v>57</v>
      </c>
      <c r="B26" s="23" t="s">
        <v>58</v>
      </c>
      <c r="C26" s="13" t="s">
        <v>59</v>
      </c>
      <c r="D26" s="19">
        <v>447838.69999999995</v>
      </c>
      <c r="E26" s="19">
        <v>482294.19999999995</v>
      </c>
      <c r="F26" s="19">
        <v>522368.19999999995</v>
      </c>
    </row>
    <row r="27" spans="1:6" ht="38.25" outlineLevel="1" x14ac:dyDescent="0.2">
      <c r="A27" s="5" t="s">
        <v>60</v>
      </c>
      <c r="B27" s="23" t="s">
        <v>61</v>
      </c>
      <c r="C27" s="13" t="s">
        <v>62</v>
      </c>
      <c r="D27" s="19">
        <v>93126.080000000002</v>
      </c>
      <c r="E27" s="19">
        <v>98722.3</v>
      </c>
      <c r="F27" s="19">
        <v>102671</v>
      </c>
    </row>
    <row r="28" spans="1:6" ht="114.75" outlineLevel="1" x14ac:dyDescent="0.2">
      <c r="A28" s="5" t="s">
        <v>63</v>
      </c>
      <c r="B28" s="23" t="s">
        <v>64</v>
      </c>
      <c r="C28" s="13" t="s">
        <v>65</v>
      </c>
      <c r="D28" s="19">
        <v>26632</v>
      </c>
      <c r="E28" s="19">
        <v>27697</v>
      </c>
      <c r="F28" s="19">
        <v>28805</v>
      </c>
    </row>
    <row r="29" spans="1:6" ht="38.25" outlineLevel="1" x14ac:dyDescent="0.2">
      <c r="A29" s="5" t="s">
        <v>66</v>
      </c>
      <c r="B29" s="21" t="s">
        <v>67</v>
      </c>
      <c r="C29" s="13" t="s">
        <v>68</v>
      </c>
      <c r="D29" s="19">
        <v>68161.999999999985</v>
      </c>
      <c r="E29" s="19">
        <v>70888</v>
      </c>
      <c r="F29" s="19">
        <v>73724</v>
      </c>
    </row>
    <row r="30" spans="1:6" ht="25.5" outlineLevel="1" x14ac:dyDescent="0.2">
      <c r="A30" s="5" t="s">
        <v>69</v>
      </c>
      <c r="B30" s="20" t="s">
        <v>70</v>
      </c>
      <c r="C30" s="13" t="s">
        <v>71</v>
      </c>
      <c r="D30" s="19">
        <v>152.69999999999999</v>
      </c>
      <c r="E30" s="19">
        <v>150</v>
      </c>
      <c r="F30" s="19">
        <v>150</v>
      </c>
    </row>
    <row r="31" spans="1:6" ht="76.5" outlineLevel="1" x14ac:dyDescent="0.2">
      <c r="A31" s="5" t="s">
        <v>72</v>
      </c>
      <c r="B31" s="18" t="s">
        <v>73</v>
      </c>
      <c r="C31" s="13" t="s">
        <v>74</v>
      </c>
      <c r="D31" s="19">
        <v>109.6</v>
      </c>
      <c r="E31" s="19">
        <v>114</v>
      </c>
      <c r="F31" s="19">
        <v>118.6</v>
      </c>
    </row>
    <row r="32" spans="1:6" ht="51" outlineLevel="1" x14ac:dyDescent="0.2">
      <c r="A32" s="5" t="s">
        <v>75</v>
      </c>
      <c r="B32" s="21" t="s">
        <v>76</v>
      </c>
      <c r="C32" s="13" t="s">
        <v>77</v>
      </c>
      <c r="D32" s="19">
        <v>37427.700000000004</v>
      </c>
      <c r="E32" s="19">
        <v>36950.700000000004</v>
      </c>
      <c r="F32" s="19">
        <v>35557.1</v>
      </c>
    </row>
    <row r="33" spans="1:6" ht="89.25" outlineLevel="1" x14ac:dyDescent="0.2">
      <c r="A33" s="5" t="s">
        <v>78</v>
      </c>
      <c r="B33" s="21" t="s">
        <v>79</v>
      </c>
      <c r="C33" s="13" t="s">
        <v>80</v>
      </c>
      <c r="D33" s="19">
        <v>1078.0999999999999</v>
      </c>
      <c r="E33" s="19">
        <v>0</v>
      </c>
      <c r="F33" s="19">
        <v>0</v>
      </c>
    </row>
    <row r="34" spans="1:6" ht="63.75" outlineLevel="1" x14ac:dyDescent="0.2">
      <c r="A34" s="5" t="s">
        <v>81</v>
      </c>
      <c r="B34" s="21" t="s">
        <v>82</v>
      </c>
      <c r="C34" s="13" t="s">
        <v>83</v>
      </c>
      <c r="D34" s="19">
        <v>4075.7</v>
      </c>
      <c r="E34" s="19">
        <v>0</v>
      </c>
      <c r="F34" s="19">
        <v>0</v>
      </c>
    </row>
    <row r="35" spans="1:6" ht="89.25" outlineLevel="1" x14ac:dyDescent="0.2">
      <c r="A35" s="5" t="s">
        <v>84</v>
      </c>
      <c r="B35" s="21" t="s">
        <v>85</v>
      </c>
      <c r="C35" s="13" t="s">
        <v>86</v>
      </c>
      <c r="D35" s="19">
        <v>54980.899999999994</v>
      </c>
      <c r="E35" s="19">
        <v>0</v>
      </c>
      <c r="F35" s="19">
        <v>0</v>
      </c>
    </row>
    <row r="36" spans="1:6" ht="40.5" outlineLevel="2" x14ac:dyDescent="0.25">
      <c r="A36" s="5" t="s">
        <v>87</v>
      </c>
      <c r="B36" s="15" t="s">
        <v>88</v>
      </c>
      <c r="C36" s="16" t="s">
        <v>89</v>
      </c>
      <c r="D36" s="17">
        <f>SUM(D37:D47)</f>
        <v>164256.79723</v>
      </c>
      <c r="E36" s="17">
        <f>SUM(E37:E47)</f>
        <v>174131.85199999998</v>
      </c>
      <c r="F36" s="17">
        <f>SUM(F37:F47)</f>
        <v>181194.57800000001</v>
      </c>
    </row>
    <row r="37" spans="1:6" ht="38.25" outlineLevel="2" x14ac:dyDescent="0.2">
      <c r="A37" s="5" t="s">
        <v>90</v>
      </c>
      <c r="B37" s="18" t="s">
        <v>91</v>
      </c>
      <c r="C37" s="13" t="s">
        <v>92</v>
      </c>
      <c r="D37" s="14">
        <v>73883.746230000004</v>
      </c>
      <c r="E37" s="14">
        <v>85696.851999999999</v>
      </c>
      <c r="F37" s="14">
        <v>89674.978000000003</v>
      </c>
    </row>
    <row r="38" spans="1:6" ht="38.25" outlineLevel="2" x14ac:dyDescent="0.2">
      <c r="A38" s="5" t="s">
        <v>93</v>
      </c>
      <c r="B38" s="24" t="s">
        <v>94</v>
      </c>
      <c r="C38" s="13" t="s">
        <v>95</v>
      </c>
      <c r="D38" s="14">
        <v>5004.26</v>
      </c>
      <c r="E38" s="14">
        <v>4629.1000000000004</v>
      </c>
      <c r="F38" s="14">
        <v>4617.6000000000004</v>
      </c>
    </row>
    <row r="39" spans="1:6" ht="38.25" outlineLevel="2" x14ac:dyDescent="0.2">
      <c r="A39" s="5" t="s">
        <v>96</v>
      </c>
      <c r="B39" s="23" t="s">
        <v>97</v>
      </c>
      <c r="C39" s="13" t="s">
        <v>98</v>
      </c>
      <c r="D39" s="19">
        <v>12760</v>
      </c>
      <c r="E39" s="19">
        <v>14586.8</v>
      </c>
      <c r="F39" s="19">
        <v>15753.8</v>
      </c>
    </row>
    <row r="40" spans="1:6" ht="38.25" outlineLevel="2" x14ac:dyDescent="0.2">
      <c r="A40" s="5" t="s">
        <v>99</v>
      </c>
      <c r="B40" s="23" t="s">
        <v>100</v>
      </c>
      <c r="C40" s="13" t="s">
        <v>101</v>
      </c>
      <c r="D40" s="19">
        <v>2960.62</v>
      </c>
      <c r="E40" s="19">
        <v>2807.7</v>
      </c>
      <c r="F40" s="19">
        <v>2920</v>
      </c>
    </row>
    <row r="41" spans="1:6" ht="25.5" outlineLevel="1" x14ac:dyDescent="0.2">
      <c r="A41" s="5" t="s">
        <v>102</v>
      </c>
      <c r="B41" s="18" t="s">
        <v>103</v>
      </c>
      <c r="C41" s="13" t="s">
        <v>104</v>
      </c>
      <c r="D41" s="14">
        <v>16198.061</v>
      </c>
      <c r="E41" s="14">
        <v>18169.599999999999</v>
      </c>
      <c r="F41" s="14">
        <v>18896.3</v>
      </c>
    </row>
    <row r="42" spans="1:6" ht="38.25" outlineLevel="1" x14ac:dyDescent="0.2">
      <c r="A42" s="5" t="s">
        <v>105</v>
      </c>
      <c r="B42" s="21" t="s">
        <v>106</v>
      </c>
      <c r="C42" s="13" t="s">
        <v>107</v>
      </c>
      <c r="D42" s="14">
        <v>23066.799999999999</v>
      </c>
      <c r="E42" s="14">
        <v>23989.8</v>
      </c>
      <c r="F42" s="14">
        <v>24949.399999999998</v>
      </c>
    </row>
    <row r="43" spans="1:6" ht="76.5" outlineLevel="1" x14ac:dyDescent="0.2">
      <c r="A43" s="5" t="s">
        <v>108</v>
      </c>
      <c r="B43" s="25" t="s">
        <v>109</v>
      </c>
      <c r="C43" s="13" t="s">
        <v>110</v>
      </c>
      <c r="D43" s="14">
        <v>2770.4</v>
      </c>
      <c r="E43" s="14">
        <v>2881.2</v>
      </c>
      <c r="F43" s="14">
        <v>2996.5</v>
      </c>
    </row>
    <row r="44" spans="1:6" ht="25.5" outlineLevel="1" x14ac:dyDescent="0.2">
      <c r="A44" s="5" t="s">
        <v>111</v>
      </c>
      <c r="B44" s="18" t="s">
        <v>112</v>
      </c>
      <c r="C44" s="13" t="s">
        <v>113</v>
      </c>
      <c r="D44" s="19">
        <v>394.7</v>
      </c>
      <c r="E44" s="19">
        <v>510</v>
      </c>
      <c r="F44" s="19">
        <v>520</v>
      </c>
    </row>
    <row r="45" spans="1:6" ht="25.5" outlineLevel="1" x14ac:dyDescent="0.2">
      <c r="A45" s="5" t="s">
        <v>114</v>
      </c>
      <c r="B45" s="18" t="s">
        <v>115</v>
      </c>
      <c r="C45" s="13" t="s">
        <v>116</v>
      </c>
      <c r="D45" s="19">
        <v>20506.21</v>
      </c>
      <c r="E45" s="19">
        <v>20818.8</v>
      </c>
      <c r="F45" s="19">
        <v>20821</v>
      </c>
    </row>
    <row r="46" spans="1:6" ht="38.25" outlineLevel="1" x14ac:dyDescent="0.2">
      <c r="A46" s="5" t="s">
        <v>117</v>
      </c>
      <c r="B46" s="21" t="s">
        <v>118</v>
      </c>
      <c r="C46" s="13" t="s">
        <v>119</v>
      </c>
      <c r="D46" s="19">
        <v>40</v>
      </c>
      <c r="E46" s="19">
        <v>42</v>
      </c>
      <c r="F46" s="19">
        <v>45</v>
      </c>
    </row>
    <row r="47" spans="1:6" ht="51" outlineLevel="1" x14ac:dyDescent="0.2">
      <c r="A47" s="5" t="s">
        <v>120</v>
      </c>
      <c r="B47" s="21" t="s">
        <v>121</v>
      </c>
      <c r="C47" s="26" t="s">
        <v>122</v>
      </c>
      <c r="D47" s="19">
        <v>6672</v>
      </c>
      <c r="E47" s="19">
        <v>0</v>
      </c>
      <c r="F47" s="19">
        <v>0</v>
      </c>
    </row>
    <row r="48" spans="1:6" ht="40.5" outlineLevel="1" x14ac:dyDescent="0.25">
      <c r="A48" s="5" t="s">
        <v>123</v>
      </c>
      <c r="B48" s="15" t="s">
        <v>124</v>
      </c>
      <c r="C48" s="16" t="s">
        <v>125</v>
      </c>
      <c r="D48" s="22">
        <f>SUM(D49:D58)</f>
        <v>78521.280570000003</v>
      </c>
      <c r="E48" s="22">
        <f>SUM(E49:E58)</f>
        <v>89120.668000000005</v>
      </c>
      <c r="F48" s="22">
        <f>SUM(F49:F58)</f>
        <v>85191.122000000003</v>
      </c>
    </row>
    <row r="49" spans="1:6" ht="25.5" outlineLevel="1" x14ac:dyDescent="0.2">
      <c r="A49" s="5" t="s">
        <v>126</v>
      </c>
      <c r="B49" s="27" t="s">
        <v>127</v>
      </c>
      <c r="C49" s="13" t="s">
        <v>128</v>
      </c>
      <c r="D49" s="14">
        <v>10238.29725</v>
      </c>
      <c r="E49" s="14">
        <v>0</v>
      </c>
      <c r="F49" s="14">
        <v>0</v>
      </c>
    </row>
    <row r="50" spans="1:6" ht="25.5" outlineLevel="1" x14ac:dyDescent="0.2">
      <c r="A50" s="5" t="s">
        <v>129</v>
      </c>
      <c r="B50" s="27" t="s">
        <v>130</v>
      </c>
      <c r="C50" s="13" t="s">
        <v>131</v>
      </c>
      <c r="D50" s="14">
        <v>61901.689129999999</v>
      </c>
      <c r="E50" s="14">
        <v>64708.668000000005</v>
      </c>
      <c r="F50" s="14">
        <v>61752.522000000004</v>
      </c>
    </row>
    <row r="51" spans="1:6" ht="51" outlineLevel="1" x14ac:dyDescent="0.2">
      <c r="A51" s="5" t="s">
        <v>132</v>
      </c>
      <c r="B51" s="21" t="s">
        <v>133</v>
      </c>
      <c r="C51" s="13" t="s">
        <v>134</v>
      </c>
      <c r="D51" s="14">
        <v>0</v>
      </c>
      <c r="E51" s="14">
        <v>2250</v>
      </c>
      <c r="F51" s="14">
        <v>0</v>
      </c>
    </row>
    <row r="52" spans="1:6" ht="25.5" outlineLevel="1" x14ac:dyDescent="0.2">
      <c r="A52" s="5" t="s">
        <v>135</v>
      </c>
      <c r="B52" s="28" t="s">
        <v>136</v>
      </c>
      <c r="C52" s="26" t="s">
        <v>137</v>
      </c>
      <c r="D52" s="14">
        <v>0</v>
      </c>
      <c r="E52" s="14">
        <v>150</v>
      </c>
      <c r="F52" s="14">
        <v>0</v>
      </c>
    </row>
    <row r="53" spans="1:6" ht="38.25" outlineLevel="1" x14ac:dyDescent="0.2">
      <c r="A53" s="5" t="s">
        <v>138</v>
      </c>
      <c r="B53" s="21" t="s">
        <v>139</v>
      </c>
      <c r="C53" s="13" t="s">
        <v>140</v>
      </c>
      <c r="D53" s="14">
        <v>796.7</v>
      </c>
      <c r="E53" s="14">
        <v>0</v>
      </c>
      <c r="F53" s="14">
        <v>0</v>
      </c>
    </row>
    <row r="54" spans="1:6" ht="38.25" outlineLevel="1" x14ac:dyDescent="0.2">
      <c r="A54" s="5" t="s">
        <v>141</v>
      </c>
      <c r="B54" s="27" t="s">
        <v>139</v>
      </c>
      <c r="C54" s="13" t="s">
        <v>142</v>
      </c>
      <c r="D54" s="14">
        <v>1136.326</v>
      </c>
      <c r="E54" s="14">
        <v>0</v>
      </c>
      <c r="F54" s="14">
        <v>2660</v>
      </c>
    </row>
    <row r="55" spans="1:6" ht="25.5" outlineLevel="1" x14ac:dyDescent="0.2">
      <c r="A55" s="5" t="s">
        <v>143</v>
      </c>
      <c r="B55" s="18" t="s">
        <v>144</v>
      </c>
      <c r="C55" s="26" t="s">
        <v>145</v>
      </c>
      <c r="D55" s="14">
        <v>2400</v>
      </c>
      <c r="E55" s="14">
        <v>0</v>
      </c>
      <c r="F55" s="14">
        <v>0</v>
      </c>
    </row>
    <row r="56" spans="1:6" ht="25.5" outlineLevel="1" x14ac:dyDescent="0.2">
      <c r="A56" s="5" t="s">
        <v>146</v>
      </c>
      <c r="B56" s="21" t="s">
        <v>147</v>
      </c>
      <c r="C56" s="26" t="s">
        <v>148</v>
      </c>
      <c r="D56" s="14">
        <v>0</v>
      </c>
      <c r="E56" s="14">
        <v>20764</v>
      </c>
      <c r="F56" s="14">
        <v>20778.599999999999</v>
      </c>
    </row>
    <row r="57" spans="1:6" ht="38.25" outlineLevel="1" x14ac:dyDescent="0.2">
      <c r="A57" s="5" t="s">
        <v>149</v>
      </c>
      <c r="B57" s="29" t="s">
        <v>150</v>
      </c>
      <c r="C57" s="30" t="s">
        <v>151</v>
      </c>
      <c r="D57" s="14">
        <v>248.76819</v>
      </c>
      <c r="E57" s="14">
        <v>0</v>
      </c>
      <c r="F57" s="14">
        <v>0</v>
      </c>
    </row>
    <row r="58" spans="1:6" ht="38.25" outlineLevel="1" x14ac:dyDescent="0.2">
      <c r="A58" s="5" t="s">
        <v>152</v>
      </c>
      <c r="B58" s="18" t="s">
        <v>153</v>
      </c>
      <c r="C58" s="26" t="s">
        <v>154</v>
      </c>
      <c r="D58" s="14">
        <v>1799.5</v>
      </c>
      <c r="E58" s="14">
        <v>1248</v>
      </c>
      <c r="F58" s="14">
        <v>0</v>
      </c>
    </row>
    <row r="59" spans="1:6" ht="40.5" outlineLevel="2" x14ac:dyDescent="0.25">
      <c r="A59" s="5" t="s">
        <v>155</v>
      </c>
      <c r="B59" s="15" t="s">
        <v>156</v>
      </c>
      <c r="C59" s="31" t="s">
        <v>157</v>
      </c>
      <c r="D59" s="32">
        <f>SUM(D60:D63)</f>
        <v>42805.250520000001</v>
      </c>
      <c r="E59" s="32">
        <f>SUM(E60:E63)</f>
        <v>42873.9</v>
      </c>
      <c r="F59" s="32">
        <f>SUM(F60:F63)</f>
        <v>43684.800000000003</v>
      </c>
    </row>
    <row r="60" spans="1:6" ht="25.5" x14ac:dyDescent="0.2">
      <c r="A60" s="5" t="s">
        <v>158</v>
      </c>
      <c r="B60" s="18" t="s">
        <v>159</v>
      </c>
      <c r="C60" s="13" t="s">
        <v>160</v>
      </c>
      <c r="D60" s="14">
        <v>19799</v>
      </c>
      <c r="E60" s="14">
        <v>20537</v>
      </c>
      <c r="F60" s="14">
        <v>21373.8</v>
      </c>
    </row>
    <row r="61" spans="1:6" ht="25.5" x14ac:dyDescent="0.2">
      <c r="A61" s="5" t="s">
        <v>161</v>
      </c>
      <c r="B61" s="18" t="s">
        <v>162</v>
      </c>
      <c r="C61" s="13" t="s">
        <v>163</v>
      </c>
      <c r="D61" s="14">
        <v>21557.750520000001</v>
      </c>
      <c r="E61" s="14">
        <v>20635.400000000001</v>
      </c>
      <c r="F61" s="14">
        <v>20448.5</v>
      </c>
    </row>
    <row r="62" spans="1:6" ht="25.5" x14ac:dyDescent="0.2">
      <c r="A62" s="5" t="s">
        <v>164</v>
      </c>
      <c r="B62" s="20" t="s">
        <v>165</v>
      </c>
      <c r="C62" s="13" t="s">
        <v>166</v>
      </c>
      <c r="D62" s="14">
        <v>1000</v>
      </c>
      <c r="E62" s="14">
        <v>1000</v>
      </c>
      <c r="F62" s="14">
        <v>1000</v>
      </c>
    </row>
    <row r="63" spans="1:6" ht="51" x14ac:dyDescent="0.2">
      <c r="A63" s="5" t="s">
        <v>167</v>
      </c>
      <c r="B63" s="20" t="s">
        <v>168</v>
      </c>
      <c r="C63" s="13" t="s">
        <v>169</v>
      </c>
      <c r="D63" s="14">
        <v>448.5</v>
      </c>
      <c r="E63" s="14">
        <v>701.5</v>
      </c>
      <c r="F63" s="14">
        <v>862.5</v>
      </c>
    </row>
    <row r="64" spans="1:6" ht="51" outlineLevel="2" x14ac:dyDescent="0.2">
      <c r="A64" s="5" t="s">
        <v>170</v>
      </c>
      <c r="B64" s="33" t="s">
        <v>171</v>
      </c>
      <c r="C64" s="10" t="s">
        <v>172</v>
      </c>
      <c r="D64" s="11">
        <f>D65+D71</f>
        <v>2720.4302499999999</v>
      </c>
      <c r="E64" s="11">
        <f>E65+E71</f>
        <v>2992.4999999999995</v>
      </c>
      <c r="F64" s="11">
        <f>F65+F71</f>
        <v>3112.2999999999997</v>
      </c>
    </row>
    <row r="65" spans="1:6" ht="27" outlineLevel="2" x14ac:dyDescent="0.25">
      <c r="A65" s="5" t="s">
        <v>173</v>
      </c>
      <c r="B65" s="15" t="s">
        <v>174</v>
      </c>
      <c r="C65" s="16" t="s">
        <v>175</v>
      </c>
      <c r="D65" s="22">
        <f>SUM(D66:D70)</f>
        <v>491.4</v>
      </c>
      <c r="E65" s="22">
        <f>SUM(E66:E70)</f>
        <v>190.6</v>
      </c>
      <c r="F65" s="22">
        <f>SUM(F66:F70)</f>
        <v>198.20000000000002</v>
      </c>
    </row>
    <row r="66" spans="1:6" outlineLevel="2" x14ac:dyDescent="0.2">
      <c r="A66" s="5" t="s">
        <v>176</v>
      </c>
      <c r="B66" s="34" t="s">
        <v>177</v>
      </c>
      <c r="C66" s="13" t="s">
        <v>178</v>
      </c>
      <c r="D66" s="14">
        <v>20.3</v>
      </c>
      <c r="E66" s="14">
        <v>9.6</v>
      </c>
      <c r="F66" s="14">
        <v>10</v>
      </c>
    </row>
    <row r="67" spans="1:6" outlineLevel="2" x14ac:dyDescent="0.2">
      <c r="A67" s="5" t="s">
        <v>179</v>
      </c>
      <c r="B67" s="18" t="s">
        <v>180</v>
      </c>
      <c r="C67" s="13" t="s">
        <v>181</v>
      </c>
      <c r="D67" s="14">
        <v>227.5</v>
      </c>
      <c r="E67" s="14">
        <v>93.3</v>
      </c>
      <c r="F67" s="14">
        <v>97</v>
      </c>
    </row>
    <row r="68" spans="1:6" outlineLevel="2" x14ac:dyDescent="0.2">
      <c r="A68" s="5" t="s">
        <v>182</v>
      </c>
      <c r="B68" s="18" t="s">
        <v>183</v>
      </c>
      <c r="C68" s="13" t="s">
        <v>184</v>
      </c>
      <c r="D68" s="14">
        <v>37.200000000000003</v>
      </c>
      <c r="E68" s="14">
        <v>15</v>
      </c>
      <c r="F68" s="14">
        <v>15.6</v>
      </c>
    </row>
    <row r="69" spans="1:6" ht="25.5" outlineLevel="2" x14ac:dyDescent="0.2">
      <c r="A69" s="5" t="s">
        <v>185</v>
      </c>
      <c r="B69" s="18" t="s">
        <v>186</v>
      </c>
      <c r="C69" s="13" t="s">
        <v>187</v>
      </c>
      <c r="D69" s="14">
        <v>90</v>
      </c>
      <c r="E69" s="14">
        <v>36.700000000000003</v>
      </c>
      <c r="F69" s="14">
        <v>38.200000000000003</v>
      </c>
    </row>
    <row r="70" spans="1:6" ht="25.5" x14ac:dyDescent="0.2">
      <c r="A70" s="5" t="s">
        <v>188</v>
      </c>
      <c r="B70" s="18" t="s">
        <v>189</v>
      </c>
      <c r="C70" s="13" t="s">
        <v>190</v>
      </c>
      <c r="D70" s="14">
        <v>116.4</v>
      </c>
      <c r="E70" s="14">
        <v>36</v>
      </c>
      <c r="F70" s="14">
        <v>37.4</v>
      </c>
    </row>
    <row r="71" spans="1:6" ht="27" outlineLevel="1" x14ac:dyDescent="0.25">
      <c r="A71" s="5" t="s">
        <v>191</v>
      </c>
      <c r="B71" s="35" t="s">
        <v>192</v>
      </c>
      <c r="C71" s="16" t="s">
        <v>193</v>
      </c>
      <c r="D71" s="22">
        <f>SUM(D72:D76)</f>
        <v>2229.0302499999998</v>
      </c>
      <c r="E71" s="22">
        <f>SUM(E72:E76)</f>
        <v>2801.8999999999996</v>
      </c>
      <c r="F71" s="22">
        <f>SUM(F72:F76)</f>
        <v>2914.1</v>
      </c>
    </row>
    <row r="72" spans="1:6" ht="51" outlineLevel="2" x14ac:dyDescent="0.2">
      <c r="A72" s="5" t="s">
        <v>194</v>
      </c>
      <c r="B72" s="36" t="s">
        <v>195</v>
      </c>
      <c r="C72" s="13" t="s">
        <v>196</v>
      </c>
      <c r="D72" s="14">
        <v>91.830250000000007</v>
      </c>
      <c r="E72" s="14">
        <v>79.2</v>
      </c>
      <c r="F72" s="14">
        <v>82.4</v>
      </c>
    </row>
    <row r="73" spans="1:6" ht="38.25" x14ac:dyDescent="0.2">
      <c r="A73" s="5" t="s">
        <v>197</v>
      </c>
      <c r="B73" s="21" t="s">
        <v>198</v>
      </c>
      <c r="C73" s="13" t="s">
        <v>199</v>
      </c>
      <c r="D73" s="14">
        <v>1721.2</v>
      </c>
      <c r="E73" s="14">
        <v>2361.6</v>
      </c>
      <c r="F73" s="14">
        <v>2456.1</v>
      </c>
    </row>
    <row r="74" spans="1:6" x14ac:dyDescent="0.2">
      <c r="A74" s="5" t="s">
        <v>200</v>
      </c>
      <c r="B74" s="21" t="s">
        <v>201</v>
      </c>
      <c r="C74" s="13" t="s">
        <v>202</v>
      </c>
      <c r="D74" s="14">
        <v>311</v>
      </c>
      <c r="E74" s="14">
        <v>133.30000000000001</v>
      </c>
      <c r="F74" s="14">
        <v>138.69999999999999</v>
      </c>
    </row>
    <row r="75" spans="1:6" ht="25.5" x14ac:dyDescent="0.2">
      <c r="A75" s="5" t="s">
        <v>203</v>
      </c>
      <c r="B75" s="20" t="s">
        <v>204</v>
      </c>
      <c r="C75" s="13" t="s">
        <v>205</v>
      </c>
      <c r="D75" s="14">
        <v>105</v>
      </c>
      <c r="E75" s="14">
        <v>109.2</v>
      </c>
      <c r="F75" s="14">
        <v>113.6</v>
      </c>
    </row>
    <row r="76" spans="1:6" ht="25.5" x14ac:dyDescent="0.2">
      <c r="A76" s="5" t="s">
        <v>206</v>
      </c>
      <c r="B76" s="21" t="s">
        <v>207</v>
      </c>
      <c r="C76" s="13" t="s">
        <v>208</v>
      </c>
      <c r="D76" s="14">
        <v>0</v>
      </c>
      <c r="E76" s="14">
        <v>118.6</v>
      </c>
      <c r="F76" s="14">
        <v>123.3</v>
      </c>
    </row>
    <row r="77" spans="1:6" ht="38.25" outlineLevel="2" x14ac:dyDescent="0.2">
      <c r="A77" s="5" t="s">
        <v>209</v>
      </c>
      <c r="B77" s="9" t="s">
        <v>210</v>
      </c>
      <c r="C77" s="10" t="s">
        <v>211</v>
      </c>
      <c r="D77" s="11">
        <f>D78+D80+D88</f>
        <v>245730.80119</v>
      </c>
      <c r="E77" s="11">
        <f>E78+E80+E88</f>
        <v>200127.2</v>
      </c>
      <c r="F77" s="11">
        <f>F78+F80+F88</f>
        <v>208132.2</v>
      </c>
    </row>
    <row r="78" spans="1:6" ht="47.25" customHeight="1" x14ac:dyDescent="0.25">
      <c r="A78" s="5" t="s">
        <v>212</v>
      </c>
      <c r="B78" s="15" t="s">
        <v>213</v>
      </c>
      <c r="C78" s="16" t="s">
        <v>214</v>
      </c>
      <c r="D78" s="22">
        <f>SUM(D79:D79)</f>
        <v>979.8</v>
      </c>
      <c r="E78" s="22">
        <f>SUM(E79:E79)</f>
        <v>157</v>
      </c>
      <c r="F78" s="22">
        <f>SUM(F79:F79)</f>
        <v>163.19999999999999</v>
      </c>
    </row>
    <row r="79" spans="1:6" ht="25.5" x14ac:dyDescent="0.2">
      <c r="A79" s="5" t="s">
        <v>215</v>
      </c>
      <c r="B79" s="12" t="s">
        <v>216</v>
      </c>
      <c r="C79" s="13" t="s">
        <v>217</v>
      </c>
      <c r="D79" s="14">
        <v>979.8</v>
      </c>
      <c r="E79" s="14">
        <v>157</v>
      </c>
      <c r="F79" s="14">
        <v>163.19999999999999</v>
      </c>
    </row>
    <row r="80" spans="1:6" ht="27" x14ac:dyDescent="0.25">
      <c r="A80" s="5" t="s">
        <v>218</v>
      </c>
      <c r="B80" s="15" t="s">
        <v>219</v>
      </c>
      <c r="C80" s="16" t="s">
        <v>220</v>
      </c>
      <c r="D80" s="22">
        <f>SUM(D81:D87)</f>
        <v>242988.13123</v>
      </c>
      <c r="E80" s="22">
        <f>SUM(E81:E87)</f>
        <v>199970.2</v>
      </c>
      <c r="F80" s="22">
        <f>SUM(F81:F87)</f>
        <v>207969</v>
      </c>
    </row>
    <row r="81" spans="1:6" ht="25.5" x14ac:dyDescent="0.2">
      <c r="A81" s="5" t="s">
        <v>221</v>
      </c>
      <c r="B81" s="20" t="s">
        <v>222</v>
      </c>
      <c r="C81" s="13" t="s">
        <v>223</v>
      </c>
      <c r="D81" s="14">
        <v>157696.73123</v>
      </c>
      <c r="E81" s="14">
        <v>136273.20000000001</v>
      </c>
      <c r="F81" s="14">
        <v>141724.1</v>
      </c>
    </row>
    <row r="82" spans="1:6" ht="63.75" x14ac:dyDescent="0.2">
      <c r="A82" s="5" t="s">
        <v>224</v>
      </c>
      <c r="B82" s="21" t="s">
        <v>225</v>
      </c>
      <c r="C82" s="13" t="s">
        <v>226</v>
      </c>
      <c r="D82" s="14">
        <v>3312.5</v>
      </c>
      <c r="E82" s="14">
        <v>0</v>
      </c>
      <c r="F82" s="14">
        <v>0</v>
      </c>
    </row>
    <row r="83" spans="1:6" ht="63.75" x14ac:dyDescent="0.2">
      <c r="A83" s="5" t="s">
        <v>227</v>
      </c>
      <c r="B83" s="20" t="s">
        <v>228</v>
      </c>
      <c r="C83" s="13" t="s">
        <v>229</v>
      </c>
      <c r="D83" s="14">
        <v>9.9675999999999991</v>
      </c>
      <c r="E83" s="14">
        <v>0</v>
      </c>
      <c r="F83" s="14">
        <v>0</v>
      </c>
    </row>
    <row r="84" spans="1:6" ht="63.75" x14ac:dyDescent="0.2">
      <c r="A84" s="5" t="s">
        <v>230</v>
      </c>
      <c r="B84" s="20" t="s">
        <v>228</v>
      </c>
      <c r="C84" s="13" t="s">
        <v>231</v>
      </c>
      <c r="D84" s="14">
        <v>6.8754</v>
      </c>
      <c r="E84" s="14">
        <v>0</v>
      </c>
      <c r="F84" s="14">
        <v>0</v>
      </c>
    </row>
    <row r="85" spans="1:6" ht="63.75" x14ac:dyDescent="0.2">
      <c r="A85" s="5" t="s">
        <v>232</v>
      </c>
      <c r="B85" s="21" t="s">
        <v>225</v>
      </c>
      <c r="C85" s="13" t="s">
        <v>233</v>
      </c>
      <c r="D85" s="14">
        <v>2284.8000000000002</v>
      </c>
      <c r="E85" s="14">
        <v>0</v>
      </c>
      <c r="F85" s="14">
        <v>0</v>
      </c>
    </row>
    <row r="86" spans="1:6" ht="38.25" x14ac:dyDescent="0.2">
      <c r="A86" s="5" t="s">
        <v>234</v>
      </c>
      <c r="B86" s="20" t="s">
        <v>235</v>
      </c>
      <c r="C86" s="13" t="s">
        <v>236</v>
      </c>
      <c r="D86" s="14">
        <v>79369.257000000012</v>
      </c>
      <c r="E86" s="14">
        <v>63697</v>
      </c>
      <c r="F86" s="14">
        <v>66244.899999999994</v>
      </c>
    </row>
    <row r="87" spans="1:6" ht="25.5" x14ac:dyDescent="0.2">
      <c r="A87" s="5" t="s">
        <v>237</v>
      </c>
      <c r="B87" s="34" t="s">
        <v>238</v>
      </c>
      <c r="C87" s="13" t="s">
        <v>239</v>
      </c>
      <c r="D87" s="14">
        <v>308</v>
      </c>
      <c r="E87" s="14">
        <v>0</v>
      </c>
      <c r="F87" s="14">
        <v>0</v>
      </c>
    </row>
    <row r="88" spans="1:6" ht="40.5" x14ac:dyDescent="0.25">
      <c r="A88" s="5" t="s">
        <v>240</v>
      </c>
      <c r="B88" s="35" t="s">
        <v>241</v>
      </c>
      <c r="C88" s="37" t="s">
        <v>242</v>
      </c>
      <c r="D88" s="22">
        <f>D89</f>
        <v>1762.86996</v>
      </c>
      <c r="E88" s="22">
        <f>E89</f>
        <v>0</v>
      </c>
      <c r="F88" s="22">
        <f>F89</f>
        <v>0</v>
      </c>
    </row>
    <row r="89" spans="1:6" ht="38.25" x14ac:dyDescent="0.2">
      <c r="A89" s="5" t="s">
        <v>243</v>
      </c>
      <c r="B89" s="34" t="s">
        <v>244</v>
      </c>
      <c r="C89" s="13" t="s">
        <v>245</v>
      </c>
      <c r="D89" s="14">
        <v>1762.86996</v>
      </c>
      <c r="E89" s="14">
        <v>0</v>
      </c>
      <c r="F89" s="14">
        <v>0</v>
      </c>
    </row>
    <row r="90" spans="1:6" ht="38.25" x14ac:dyDescent="0.2">
      <c r="A90" s="5" t="s">
        <v>246</v>
      </c>
      <c r="B90" s="9" t="s">
        <v>247</v>
      </c>
      <c r="C90" s="10" t="s">
        <v>248</v>
      </c>
      <c r="D90" s="11">
        <f>D91+D95+D100+D98+D102</f>
        <v>52365.884340000004</v>
      </c>
      <c r="E90" s="11">
        <f>E91+E95+E100+E98+E102</f>
        <v>37491.000000000007</v>
      </c>
      <c r="F90" s="11">
        <f>F91+F95+F100+F98+F102</f>
        <v>38990.600000000006</v>
      </c>
    </row>
    <row r="91" spans="1:6" ht="27" outlineLevel="2" x14ac:dyDescent="0.25">
      <c r="A91" s="5" t="s">
        <v>249</v>
      </c>
      <c r="B91" s="15" t="s">
        <v>250</v>
      </c>
      <c r="C91" s="16" t="s">
        <v>251</v>
      </c>
      <c r="D91" s="22">
        <f>SUM(D92:D94)</f>
        <v>41654.622000000003</v>
      </c>
      <c r="E91" s="22">
        <f>SUM(E92:E94)</f>
        <v>30363.100000000002</v>
      </c>
      <c r="F91" s="22">
        <f>SUM(F92:F94)</f>
        <v>31894.400000000001</v>
      </c>
    </row>
    <row r="92" spans="1:6" ht="25.5" outlineLevel="2" x14ac:dyDescent="0.2">
      <c r="A92" s="5" t="s">
        <v>252</v>
      </c>
      <c r="B92" s="38" t="s">
        <v>253</v>
      </c>
      <c r="C92" s="13" t="s">
        <v>254</v>
      </c>
      <c r="D92" s="14">
        <v>2887.4</v>
      </c>
      <c r="E92" s="14">
        <v>2516.1999999999998</v>
      </c>
      <c r="F92" s="14">
        <v>2933.7</v>
      </c>
    </row>
    <row r="93" spans="1:6" ht="25.5" outlineLevel="2" x14ac:dyDescent="0.2">
      <c r="A93" s="5" t="s">
        <v>255</v>
      </c>
      <c r="B93" s="12" t="s">
        <v>256</v>
      </c>
      <c r="C93" s="13" t="s">
        <v>257</v>
      </c>
      <c r="D93" s="14">
        <v>34192.822</v>
      </c>
      <c r="E93" s="14">
        <v>27846.9</v>
      </c>
      <c r="F93" s="14">
        <v>28960.7</v>
      </c>
    </row>
    <row r="94" spans="1:6" ht="25.5" outlineLevel="2" x14ac:dyDescent="0.2">
      <c r="A94" s="5" t="s">
        <v>258</v>
      </c>
      <c r="B94" s="34" t="s">
        <v>259</v>
      </c>
      <c r="C94" s="13" t="s">
        <v>260</v>
      </c>
      <c r="D94" s="14">
        <v>4574.3999999999996</v>
      </c>
      <c r="E94" s="14">
        <v>0</v>
      </c>
      <c r="F94" s="14">
        <v>0</v>
      </c>
    </row>
    <row r="95" spans="1:6" ht="27" outlineLevel="2" x14ac:dyDescent="0.25">
      <c r="A95" s="5" t="s">
        <v>261</v>
      </c>
      <c r="B95" s="15" t="s">
        <v>262</v>
      </c>
      <c r="C95" s="16" t="s">
        <v>263</v>
      </c>
      <c r="D95" s="22">
        <f>SUM(D96:D97)</f>
        <v>1102.1500000000001</v>
      </c>
      <c r="E95" s="22">
        <f>SUM(E96:E97)</f>
        <v>304.5</v>
      </c>
      <c r="F95" s="22">
        <f>SUM(F96:F97)</f>
        <v>316.7</v>
      </c>
    </row>
    <row r="96" spans="1:6" ht="25.5" outlineLevel="1" x14ac:dyDescent="0.2">
      <c r="A96" s="5" t="s">
        <v>264</v>
      </c>
      <c r="B96" s="38" t="s">
        <v>265</v>
      </c>
      <c r="C96" s="13" t="s">
        <v>266</v>
      </c>
      <c r="D96" s="14">
        <v>809.35</v>
      </c>
      <c r="E96" s="14">
        <v>304.5</v>
      </c>
      <c r="F96" s="14">
        <v>316.7</v>
      </c>
    </row>
    <row r="97" spans="1:6" ht="25.5" outlineLevel="1" x14ac:dyDescent="0.2">
      <c r="A97" s="5" t="s">
        <v>267</v>
      </c>
      <c r="B97" s="21" t="s">
        <v>268</v>
      </c>
      <c r="C97" s="13" t="s">
        <v>269</v>
      </c>
      <c r="D97" s="14">
        <v>292.8</v>
      </c>
      <c r="E97" s="14">
        <v>0</v>
      </c>
      <c r="F97" s="14">
        <v>0</v>
      </c>
    </row>
    <row r="98" spans="1:6" ht="27" outlineLevel="1" x14ac:dyDescent="0.25">
      <c r="A98" s="5" t="s">
        <v>270</v>
      </c>
      <c r="B98" s="15" t="s">
        <v>271</v>
      </c>
      <c r="C98" s="16" t="s">
        <v>272</v>
      </c>
      <c r="D98" s="22">
        <f>D99</f>
        <v>120</v>
      </c>
      <c r="E98" s="22">
        <f>E99</f>
        <v>124.8</v>
      </c>
      <c r="F98" s="22">
        <f>F99</f>
        <v>129.80000000000001</v>
      </c>
    </row>
    <row r="99" spans="1:6" ht="25.5" outlineLevel="1" x14ac:dyDescent="0.2">
      <c r="A99" s="5" t="s">
        <v>273</v>
      </c>
      <c r="B99" s="38" t="s">
        <v>274</v>
      </c>
      <c r="C99" s="13" t="s">
        <v>275</v>
      </c>
      <c r="D99" s="14">
        <v>120</v>
      </c>
      <c r="E99" s="14">
        <v>124.8</v>
      </c>
      <c r="F99" s="14">
        <v>129.80000000000001</v>
      </c>
    </row>
    <row r="100" spans="1:6" ht="13.5" outlineLevel="1" x14ac:dyDescent="0.25">
      <c r="A100" s="5" t="s">
        <v>276</v>
      </c>
      <c r="B100" s="15" t="s">
        <v>277</v>
      </c>
      <c r="C100" s="16" t="s">
        <v>278</v>
      </c>
      <c r="D100" s="22">
        <f>SUM(D101:D101)</f>
        <v>8112.7023399999998</v>
      </c>
      <c r="E100" s="22">
        <f>SUM(E101:E101)</f>
        <v>6183.8</v>
      </c>
      <c r="F100" s="22">
        <f>SUM(F101:F101)</f>
        <v>6132.7</v>
      </c>
    </row>
    <row r="101" spans="1:6" ht="25.5" outlineLevel="2" x14ac:dyDescent="0.2">
      <c r="A101" s="5" t="s">
        <v>279</v>
      </c>
      <c r="B101" s="34" t="s">
        <v>280</v>
      </c>
      <c r="C101" s="39" t="s">
        <v>281</v>
      </c>
      <c r="D101" s="14">
        <v>8112.7023399999998</v>
      </c>
      <c r="E101" s="14">
        <v>6183.8</v>
      </c>
      <c r="F101" s="14">
        <v>6132.7</v>
      </c>
    </row>
    <row r="102" spans="1:6" ht="40.5" outlineLevel="2" x14ac:dyDescent="0.25">
      <c r="A102" s="5" t="s">
        <v>282</v>
      </c>
      <c r="B102" s="35" t="s">
        <v>283</v>
      </c>
      <c r="C102" s="16" t="s">
        <v>284</v>
      </c>
      <c r="D102" s="22">
        <f>SUM(D103:D104)</f>
        <v>1376.4099999999999</v>
      </c>
      <c r="E102" s="22">
        <f>SUM(E103:E104)</f>
        <v>514.79999999999995</v>
      </c>
      <c r="F102" s="22">
        <f>SUM(F103:F104)</f>
        <v>517</v>
      </c>
    </row>
    <row r="103" spans="1:6" ht="25.5" outlineLevel="2" x14ac:dyDescent="0.2">
      <c r="A103" s="5" t="s">
        <v>285</v>
      </c>
      <c r="B103" s="38" t="s">
        <v>286</v>
      </c>
      <c r="C103" s="13" t="s">
        <v>287</v>
      </c>
      <c r="D103" s="14">
        <v>514.79999999999995</v>
      </c>
      <c r="E103" s="14">
        <v>514.79999999999995</v>
      </c>
      <c r="F103" s="14">
        <v>517</v>
      </c>
    </row>
    <row r="104" spans="1:6" ht="25.5" outlineLevel="2" x14ac:dyDescent="0.2">
      <c r="A104" s="5" t="s">
        <v>288</v>
      </c>
      <c r="B104" s="34" t="s">
        <v>286</v>
      </c>
      <c r="C104" s="13" t="s">
        <v>289</v>
      </c>
      <c r="D104" s="14">
        <v>861.61</v>
      </c>
      <c r="E104" s="14">
        <v>0</v>
      </c>
      <c r="F104" s="14">
        <v>0</v>
      </c>
    </row>
    <row r="105" spans="1:6" ht="38.25" outlineLevel="1" x14ac:dyDescent="0.2">
      <c r="A105" s="5" t="s">
        <v>290</v>
      </c>
      <c r="B105" s="40" t="s">
        <v>291</v>
      </c>
      <c r="C105" s="10" t="s">
        <v>292</v>
      </c>
      <c r="D105" s="11">
        <f>D106</f>
        <v>1331910.7372599998</v>
      </c>
      <c r="E105" s="11">
        <f>E106</f>
        <v>45882.762699999999</v>
      </c>
      <c r="F105" s="11">
        <f>F106</f>
        <v>50000</v>
      </c>
    </row>
    <row r="106" spans="1:6" ht="40.5" outlineLevel="1" x14ac:dyDescent="0.25">
      <c r="A106" s="5" t="s">
        <v>293</v>
      </c>
      <c r="B106" s="41" t="s">
        <v>294</v>
      </c>
      <c r="C106" s="37" t="s">
        <v>295</v>
      </c>
      <c r="D106" s="22">
        <f>SUM(D107:D118)</f>
        <v>1331910.7372599998</v>
      </c>
      <c r="E106" s="22">
        <f>SUM(E107:E118)</f>
        <v>45882.762699999999</v>
      </c>
      <c r="F106" s="22">
        <f>SUM(F107:F118)</f>
        <v>50000</v>
      </c>
    </row>
    <row r="107" spans="1:6" ht="25.5" outlineLevel="1" x14ac:dyDescent="0.2">
      <c r="A107" s="5" t="s">
        <v>296</v>
      </c>
      <c r="B107" s="18" t="s">
        <v>297</v>
      </c>
      <c r="C107" s="39" t="s">
        <v>298</v>
      </c>
      <c r="D107" s="14">
        <v>219818.5171</v>
      </c>
      <c r="E107" s="14">
        <v>0</v>
      </c>
      <c r="F107" s="14">
        <v>0</v>
      </c>
    </row>
    <row r="108" spans="1:6" ht="36" outlineLevel="1" x14ac:dyDescent="0.2">
      <c r="A108" s="5" t="s">
        <v>299</v>
      </c>
      <c r="B108" s="42" t="s">
        <v>300</v>
      </c>
      <c r="C108" s="39" t="s">
        <v>301</v>
      </c>
      <c r="D108" s="14">
        <v>150000</v>
      </c>
      <c r="E108" s="14">
        <v>0</v>
      </c>
      <c r="F108" s="14">
        <v>0</v>
      </c>
    </row>
    <row r="109" spans="1:6" ht="24" outlineLevel="1" x14ac:dyDescent="0.2">
      <c r="A109" s="5" t="s">
        <v>302</v>
      </c>
      <c r="B109" s="42" t="s">
        <v>303</v>
      </c>
      <c r="C109" s="39" t="s">
        <v>304</v>
      </c>
      <c r="D109" s="14">
        <v>130857.0983</v>
      </c>
      <c r="E109" s="14">
        <v>0</v>
      </c>
      <c r="F109" s="14">
        <v>0</v>
      </c>
    </row>
    <row r="110" spans="1:6" ht="25.5" outlineLevel="1" x14ac:dyDescent="0.2">
      <c r="A110" s="5" t="s">
        <v>305</v>
      </c>
      <c r="B110" s="27" t="s">
        <v>306</v>
      </c>
      <c r="C110" s="39" t="s">
        <v>307</v>
      </c>
      <c r="D110" s="14">
        <v>510000</v>
      </c>
      <c r="E110" s="14">
        <v>0</v>
      </c>
      <c r="F110" s="14">
        <v>0</v>
      </c>
    </row>
    <row r="111" spans="1:6" ht="25.5" outlineLevel="1" x14ac:dyDescent="0.2">
      <c r="A111" s="5" t="s">
        <v>308</v>
      </c>
      <c r="B111" s="18" t="s">
        <v>309</v>
      </c>
      <c r="C111" s="39" t="s">
        <v>310</v>
      </c>
      <c r="D111" s="14">
        <v>6158.1196900000004</v>
      </c>
      <c r="E111" s="14">
        <v>0</v>
      </c>
      <c r="F111" s="14">
        <v>0</v>
      </c>
    </row>
    <row r="112" spans="1:6" ht="25.5" outlineLevel="1" x14ac:dyDescent="0.2">
      <c r="A112" s="5" t="s">
        <v>311</v>
      </c>
      <c r="B112" s="34" t="s">
        <v>312</v>
      </c>
      <c r="C112" s="39" t="s">
        <v>313</v>
      </c>
      <c r="D112" s="14">
        <v>1650.1697999999999</v>
      </c>
      <c r="E112" s="14">
        <v>0</v>
      </c>
      <c r="F112" s="14">
        <v>0</v>
      </c>
    </row>
    <row r="113" spans="1:6" ht="51" outlineLevel="1" x14ac:dyDescent="0.2">
      <c r="A113" s="5" t="s">
        <v>314</v>
      </c>
      <c r="B113" s="34" t="s">
        <v>315</v>
      </c>
      <c r="C113" s="39" t="s">
        <v>316</v>
      </c>
      <c r="D113" s="14">
        <v>108996</v>
      </c>
      <c r="E113" s="14">
        <v>0</v>
      </c>
      <c r="F113" s="14">
        <v>0</v>
      </c>
    </row>
    <row r="114" spans="1:6" ht="38.25" outlineLevel="1" x14ac:dyDescent="0.2">
      <c r="A114" s="5" t="s">
        <v>317</v>
      </c>
      <c r="B114" s="34" t="s">
        <v>318</v>
      </c>
      <c r="C114" s="39" t="s">
        <v>319</v>
      </c>
      <c r="D114" s="14">
        <v>169000</v>
      </c>
      <c r="E114" s="14">
        <v>0</v>
      </c>
      <c r="F114" s="14">
        <v>0</v>
      </c>
    </row>
    <row r="115" spans="1:6" outlineLevel="1" x14ac:dyDescent="0.2">
      <c r="A115" s="5" t="s">
        <v>320</v>
      </c>
      <c r="B115" s="18" t="s">
        <v>321</v>
      </c>
      <c r="C115" s="39" t="s">
        <v>322</v>
      </c>
      <c r="D115" s="14">
        <v>0</v>
      </c>
      <c r="E115" s="14">
        <v>45882.762699999999</v>
      </c>
      <c r="F115" s="14">
        <v>50000</v>
      </c>
    </row>
    <row r="116" spans="1:6" ht="38.25" outlineLevel="1" x14ac:dyDescent="0.2">
      <c r="A116" s="5" t="s">
        <v>323</v>
      </c>
      <c r="B116" s="18" t="s">
        <v>324</v>
      </c>
      <c r="C116" s="39" t="s">
        <v>325</v>
      </c>
      <c r="D116" s="14">
        <v>33914.639999999999</v>
      </c>
      <c r="E116" s="14">
        <v>0</v>
      </c>
      <c r="F116" s="14">
        <v>0</v>
      </c>
    </row>
    <row r="117" spans="1:6" ht="25.5" outlineLevel="1" x14ac:dyDescent="0.2">
      <c r="A117" s="5" t="s">
        <v>326</v>
      </c>
      <c r="B117" s="18" t="s">
        <v>327</v>
      </c>
      <c r="C117" s="39" t="s">
        <v>328</v>
      </c>
      <c r="D117" s="14">
        <v>416.19236999999998</v>
      </c>
      <c r="E117" s="14">
        <v>0</v>
      </c>
      <c r="F117" s="14">
        <v>0</v>
      </c>
    </row>
    <row r="118" spans="1:6" ht="38.25" outlineLevel="1" x14ac:dyDescent="0.2">
      <c r="A118" s="5" t="s">
        <v>329</v>
      </c>
      <c r="B118" s="18" t="s">
        <v>330</v>
      </c>
      <c r="C118" s="39" t="s">
        <v>331</v>
      </c>
      <c r="D118" s="14">
        <v>1100</v>
      </c>
      <c r="E118" s="14">
        <v>0</v>
      </c>
      <c r="F118" s="14">
        <v>0</v>
      </c>
    </row>
    <row r="119" spans="1:6" ht="38.25" x14ac:dyDescent="0.2">
      <c r="A119" s="5" t="s">
        <v>332</v>
      </c>
      <c r="B119" s="40" t="s">
        <v>333</v>
      </c>
      <c r="C119" s="10" t="s">
        <v>334</v>
      </c>
      <c r="D119" s="11">
        <f>D120+D123</f>
        <v>357154.08863999997</v>
      </c>
      <c r="E119" s="11">
        <f>E120+E123</f>
        <v>278345.7</v>
      </c>
      <c r="F119" s="11">
        <f>F120+F123</f>
        <v>296286.80000000005</v>
      </c>
    </row>
    <row r="120" spans="1:6" ht="27" x14ac:dyDescent="0.25">
      <c r="A120" s="5" t="s">
        <v>335</v>
      </c>
      <c r="B120" s="43" t="s">
        <v>336</v>
      </c>
      <c r="C120" s="16" t="s">
        <v>337</v>
      </c>
      <c r="D120" s="22">
        <f>SUM(D121:D122)</f>
        <v>265721.95355999999</v>
      </c>
      <c r="E120" s="22">
        <f>SUM(E121:E122)</f>
        <v>228810.7</v>
      </c>
      <c r="F120" s="22">
        <f>SUM(F121:F122)</f>
        <v>244920.7</v>
      </c>
    </row>
    <row r="121" spans="1:6" ht="25.5" x14ac:dyDescent="0.2">
      <c r="A121" s="5" t="s">
        <v>338</v>
      </c>
      <c r="B121" s="38" t="s">
        <v>339</v>
      </c>
      <c r="C121" s="39" t="s">
        <v>340</v>
      </c>
      <c r="D121" s="14">
        <v>255787.95355999999</v>
      </c>
      <c r="E121" s="14">
        <v>218479.30000000002</v>
      </c>
      <c r="F121" s="14">
        <v>234176.1</v>
      </c>
    </row>
    <row r="122" spans="1:6" ht="25.5" x14ac:dyDescent="0.2">
      <c r="A122" s="5" t="s">
        <v>341</v>
      </c>
      <c r="B122" s="21" t="s">
        <v>342</v>
      </c>
      <c r="C122" s="13" t="s">
        <v>343</v>
      </c>
      <c r="D122" s="14">
        <v>9934</v>
      </c>
      <c r="E122" s="14">
        <v>10331.4</v>
      </c>
      <c r="F122" s="14">
        <v>10744.6</v>
      </c>
    </row>
    <row r="123" spans="1:6" ht="27" outlineLevel="1" x14ac:dyDescent="0.25">
      <c r="A123" s="5" t="s">
        <v>344</v>
      </c>
      <c r="B123" s="35" t="s">
        <v>345</v>
      </c>
      <c r="C123" s="16" t="s">
        <v>346</v>
      </c>
      <c r="D123" s="22">
        <f>SUM(D124:D129)</f>
        <v>91432.135079999993</v>
      </c>
      <c r="E123" s="22">
        <f>SUM(E124:E129)</f>
        <v>49535.000000000007</v>
      </c>
      <c r="F123" s="22">
        <f>SUM(F124:F129)</f>
        <v>51366.100000000006</v>
      </c>
    </row>
    <row r="124" spans="1:6" outlineLevel="1" x14ac:dyDescent="0.2">
      <c r="A124" s="5" t="s">
        <v>347</v>
      </c>
      <c r="B124" s="38" t="s">
        <v>348</v>
      </c>
      <c r="C124" s="13" t="s">
        <v>349</v>
      </c>
      <c r="D124" s="14">
        <v>9251.8277400000006</v>
      </c>
      <c r="E124" s="14">
        <v>5561.1</v>
      </c>
      <c r="F124" s="14">
        <v>5783.5</v>
      </c>
    </row>
    <row r="125" spans="1:6" ht="25.5" outlineLevel="2" x14ac:dyDescent="0.2">
      <c r="A125" s="5" t="s">
        <v>350</v>
      </c>
      <c r="B125" s="38" t="s">
        <v>351</v>
      </c>
      <c r="C125" s="13" t="s">
        <v>352</v>
      </c>
      <c r="D125" s="14">
        <v>16594.471269999998</v>
      </c>
      <c r="E125" s="14">
        <v>14107.1</v>
      </c>
      <c r="F125" s="14">
        <v>14671.4</v>
      </c>
    </row>
    <row r="126" spans="1:6" outlineLevel="2" x14ac:dyDescent="0.2">
      <c r="A126" s="5" t="s">
        <v>353</v>
      </c>
      <c r="B126" s="38" t="s">
        <v>354</v>
      </c>
      <c r="C126" s="13" t="s">
        <v>355</v>
      </c>
      <c r="D126" s="14">
        <v>23291.696840000001</v>
      </c>
      <c r="E126" s="14">
        <v>10490</v>
      </c>
      <c r="F126" s="14">
        <v>10909.6</v>
      </c>
    </row>
    <row r="127" spans="1:6" outlineLevel="2" x14ac:dyDescent="0.2">
      <c r="A127" s="5" t="s">
        <v>356</v>
      </c>
      <c r="B127" s="38" t="s">
        <v>357</v>
      </c>
      <c r="C127" s="13" t="s">
        <v>358</v>
      </c>
      <c r="D127" s="14">
        <v>38537.939230000004</v>
      </c>
      <c r="E127" s="14">
        <v>15620.599999999999</v>
      </c>
      <c r="F127" s="14">
        <v>16245.4</v>
      </c>
    </row>
    <row r="128" spans="1:6" ht="38.25" outlineLevel="2" x14ac:dyDescent="0.2">
      <c r="A128" s="5" t="s">
        <v>359</v>
      </c>
      <c r="B128" s="12" t="s">
        <v>360</v>
      </c>
      <c r="C128" s="13" t="s">
        <v>361</v>
      </c>
      <c r="D128" s="14">
        <v>3680.4</v>
      </c>
      <c r="E128" s="14">
        <v>3680.4</v>
      </c>
      <c r="F128" s="14">
        <v>3680.4</v>
      </c>
    </row>
    <row r="129" spans="1:6" ht="51" x14ac:dyDescent="0.2">
      <c r="A129" s="5" t="s">
        <v>362</v>
      </c>
      <c r="B129" s="34" t="s">
        <v>363</v>
      </c>
      <c r="C129" s="39" t="s">
        <v>364</v>
      </c>
      <c r="D129" s="14">
        <v>75.8</v>
      </c>
      <c r="E129" s="14">
        <v>75.8</v>
      </c>
      <c r="F129" s="14">
        <v>75.8</v>
      </c>
    </row>
    <row r="130" spans="1:6" ht="76.5" outlineLevel="1" x14ac:dyDescent="0.2">
      <c r="A130" s="5" t="s">
        <v>365</v>
      </c>
      <c r="B130" s="44" t="s">
        <v>366</v>
      </c>
      <c r="C130" s="10" t="s">
        <v>367</v>
      </c>
      <c r="D130" s="11">
        <f>SUM(D131:D132)</f>
        <v>2158</v>
      </c>
      <c r="E130" s="11">
        <f>SUM(E131:E132)</f>
        <v>2244.2999999999997</v>
      </c>
      <c r="F130" s="11">
        <f>SUM(F131:F132)</f>
        <v>2334.1</v>
      </c>
    </row>
    <row r="131" spans="1:6" ht="38.25" outlineLevel="1" x14ac:dyDescent="0.2">
      <c r="A131" s="5" t="s">
        <v>368</v>
      </c>
      <c r="B131" s="18" t="s">
        <v>369</v>
      </c>
      <c r="C131" s="13" t="s">
        <v>370</v>
      </c>
      <c r="D131" s="14">
        <v>2068</v>
      </c>
      <c r="E131" s="14">
        <v>2150.6999999999998</v>
      </c>
      <c r="F131" s="14">
        <v>2236.7999999999997</v>
      </c>
    </row>
    <row r="132" spans="1:6" outlineLevel="1" x14ac:dyDescent="0.2">
      <c r="A132" s="5" t="s">
        <v>371</v>
      </c>
      <c r="B132" s="18" t="s">
        <v>372</v>
      </c>
      <c r="C132" s="13" t="s">
        <v>373</v>
      </c>
      <c r="D132" s="14">
        <v>90</v>
      </c>
      <c r="E132" s="14">
        <v>93.6</v>
      </c>
      <c r="F132" s="14">
        <v>97.3</v>
      </c>
    </row>
    <row r="133" spans="1:6" ht="38.25" outlineLevel="1" x14ac:dyDescent="0.2">
      <c r="A133" s="5" t="s">
        <v>374</v>
      </c>
      <c r="B133" s="9" t="s">
        <v>375</v>
      </c>
      <c r="C133" s="10" t="s">
        <v>376</v>
      </c>
      <c r="D133" s="11">
        <f>SUM(D134:D145)</f>
        <v>227381.11442</v>
      </c>
      <c r="E133" s="11">
        <f>SUM(E134:E145)</f>
        <v>106526.39999999999</v>
      </c>
      <c r="F133" s="11">
        <f>SUM(F134:F145)</f>
        <v>110787.4</v>
      </c>
    </row>
    <row r="134" spans="1:6" ht="25.5" outlineLevel="1" x14ac:dyDescent="0.2">
      <c r="A134" s="5" t="s">
        <v>377</v>
      </c>
      <c r="B134" s="18" t="s">
        <v>378</v>
      </c>
      <c r="C134" s="13" t="s">
        <v>379</v>
      </c>
      <c r="D134" s="14">
        <v>1935.1</v>
      </c>
      <c r="E134" s="14">
        <v>1813.2</v>
      </c>
      <c r="F134" s="14">
        <v>1948.1999999999998</v>
      </c>
    </row>
    <row r="135" spans="1:6" ht="25.5" outlineLevel="1" x14ac:dyDescent="0.2">
      <c r="A135" s="5" t="s">
        <v>380</v>
      </c>
      <c r="B135" s="38" t="s">
        <v>381</v>
      </c>
      <c r="C135" s="13" t="s">
        <v>382</v>
      </c>
      <c r="D135" s="14">
        <v>35173.15</v>
      </c>
      <c r="E135" s="14">
        <v>28499.3</v>
      </c>
      <c r="F135" s="14">
        <v>29639.200000000001</v>
      </c>
    </row>
    <row r="136" spans="1:6" ht="25.5" outlineLevel="2" x14ac:dyDescent="0.2">
      <c r="A136" s="5" t="s">
        <v>383</v>
      </c>
      <c r="B136" s="21" t="s">
        <v>384</v>
      </c>
      <c r="C136" s="13" t="s">
        <v>385</v>
      </c>
      <c r="D136" s="14">
        <v>1693</v>
      </c>
      <c r="E136" s="14">
        <v>1760.7</v>
      </c>
      <c r="F136" s="14">
        <v>1831.1</v>
      </c>
    </row>
    <row r="137" spans="1:6" ht="38.25" outlineLevel="2" x14ac:dyDescent="0.2">
      <c r="A137" s="5" t="s">
        <v>386</v>
      </c>
      <c r="B137" s="34" t="s">
        <v>387</v>
      </c>
      <c r="C137" s="13" t="s">
        <v>388</v>
      </c>
      <c r="D137" s="14">
        <v>120.3</v>
      </c>
      <c r="E137" s="14">
        <v>0</v>
      </c>
      <c r="F137" s="14">
        <v>0</v>
      </c>
    </row>
    <row r="138" spans="1:6" ht="38.25" outlineLevel="2" x14ac:dyDescent="0.2">
      <c r="A138" s="5" t="s">
        <v>389</v>
      </c>
      <c r="B138" s="34" t="s">
        <v>390</v>
      </c>
      <c r="C138" s="13" t="s">
        <v>391</v>
      </c>
      <c r="D138" s="14">
        <v>21.2</v>
      </c>
      <c r="E138" s="14">
        <v>83.3</v>
      </c>
      <c r="F138" s="14">
        <v>86.6</v>
      </c>
    </row>
    <row r="139" spans="1:6" ht="25.5" outlineLevel="2" x14ac:dyDescent="0.2">
      <c r="A139" s="5" t="s">
        <v>392</v>
      </c>
      <c r="B139" s="18" t="s">
        <v>393</v>
      </c>
      <c r="C139" s="13" t="s">
        <v>394</v>
      </c>
      <c r="D139" s="14">
        <v>93524</v>
      </c>
      <c r="E139" s="14">
        <v>0</v>
      </c>
      <c r="F139" s="14">
        <v>0</v>
      </c>
    </row>
    <row r="140" spans="1:6" ht="25.5" outlineLevel="2" x14ac:dyDescent="0.2">
      <c r="A140" s="5" t="s">
        <v>395</v>
      </c>
      <c r="B140" s="45" t="s">
        <v>396</v>
      </c>
      <c r="C140" s="13" t="s">
        <v>397</v>
      </c>
      <c r="D140" s="14">
        <v>1200</v>
      </c>
      <c r="E140" s="14">
        <v>0</v>
      </c>
      <c r="F140" s="14">
        <v>0</v>
      </c>
    </row>
    <row r="141" spans="1:6" ht="25.5" outlineLevel="2" x14ac:dyDescent="0.2">
      <c r="A141" s="5" t="s">
        <v>398</v>
      </c>
      <c r="B141" s="34" t="s">
        <v>399</v>
      </c>
      <c r="C141" s="13" t="s">
        <v>400</v>
      </c>
      <c r="D141" s="14">
        <v>186</v>
      </c>
      <c r="E141" s="14">
        <v>0</v>
      </c>
      <c r="F141" s="14">
        <v>0</v>
      </c>
    </row>
    <row r="142" spans="1:6" ht="25.5" outlineLevel="2" x14ac:dyDescent="0.2">
      <c r="A142" s="5" t="s">
        <v>401</v>
      </c>
      <c r="B142" s="34" t="s">
        <v>402</v>
      </c>
      <c r="C142" s="13" t="s">
        <v>403</v>
      </c>
      <c r="D142" s="14">
        <v>326.3</v>
      </c>
      <c r="E142" s="14">
        <v>0</v>
      </c>
      <c r="F142" s="14">
        <v>0</v>
      </c>
    </row>
    <row r="143" spans="1:6" ht="25.5" outlineLevel="2" x14ac:dyDescent="0.2">
      <c r="A143" s="5" t="s">
        <v>404</v>
      </c>
      <c r="B143" s="45" t="s">
        <v>405</v>
      </c>
      <c r="C143" s="13" t="s">
        <v>406</v>
      </c>
      <c r="D143" s="14">
        <v>92581.682000000001</v>
      </c>
      <c r="E143" s="14">
        <v>74309.899999999994</v>
      </c>
      <c r="F143" s="14">
        <v>77282.3</v>
      </c>
    </row>
    <row r="144" spans="1:6" ht="38.25" outlineLevel="2" x14ac:dyDescent="0.2">
      <c r="A144" s="5" t="s">
        <v>407</v>
      </c>
      <c r="B144" s="34" t="s">
        <v>408</v>
      </c>
      <c r="C144" s="13" t="s">
        <v>409</v>
      </c>
      <c r="D144" s="14">
        <v>0</v>
      </c>
      <c r="E144" s="14">
        <v>60</v>
      </c>
      <c r="F144" s="14">
        <v>0</v>
      </c>
    </row>
    <row r="145" spans="1:6" outlineLevel="2" x14ac:dyDescent="0.2">
      <c r="A145" s="5" t="s">
        <v>410</v>
      </c>
      <c r="B145" s="46" t="s">
        <v>411</v>
      </c>
      <c r="C145" s="39" t="s">
        <v>412</v>
      </c>
      <c r="D145" s="14">
        <v>620.38242000000002</v>
      </c>
      <c r="E145" s="14">
        <v>0</v>
      </c>
      <c r="F145" s="14">
        <v>0</v>
      </c>
    </row>
    <row r="146" spans="1:6" ht="52.5" customHeight="1" outlineLevel="1" x14ac:dyDescent="0.2">
      <c r="A146" s="5" t="s">
        <v>413</v>
      </c>
      <c r="B146" s="40" t="s">
        <v>414</v>
      </c>
      <c r="C146" s="10" t="s">
        <v>415</v>
      </c>
      <c r="D146" s="11">
        <f>D149+D147</f>
        <v>135592.27717000002</v>
      </c>
      <c r="E146" s="11">
        <f>E149+E147</f>
        <v>3045.1</v>
      </c>
      <c r="F146" s="11">
        <f>F149+F147</f>
        <v>3166.9</v>
      </c>
    </row>
    <row r="147" spans="1:6" ht="81" outlineLevel="1" x14ac:dyDescent="0.25">
      <c r="A147" s="5" t="s">
        <v>416</v>
      </c>
      <c r="B147" s="47" t="s">
        <v>417</v>
      </c>
      <c r="C147" s="16" t="s">
        <v>418</v>
      </c>
      <c r="D147" s="22">
        <f>SUM(D148:D148)</f>
        <v>2874.2038600000001</v>
      </c>
      <c r="E147" s="22">
        <f>SUM(E148:E148)</f>
        <v>757.1</v>
      </c>
      <c r="F147" s="22">
        <f>SUM(F148:F148)</f>
        <v>787.4</v>
      </c>
    </row>
    <row r="148" spans="1:6" ht="25.5" outlineLevel="1" x14ac:dyDescent="0.2">
      <c r="A148" s="5" t="s">
        <v>419</v>
      </c>
      <c r="B148" s="48" t="s">
        <v>420</v>
      </c>
      <c r="C148" s="13" t="s">
        <v>421</v>
      </c>
      <c r="D148" s="14">
        <v>2874.2038600000001</v>
      </c>
      <c r="E148" s="14">
        <v>757.1</v>
      </c>
      <c r="F148" s="14">
        <v>787.4</v>
      </c>
    </row>
    <row r="149" spans="1:6" ht="40.5" outlineLevel="1" x14ac:dyDescent="0.25">
      <c r="A149" s="5" t="s">
        <v>422</v>
      </c>
      <c r="B149" s="47" t="s">
        <v>423</v>
      </c>
      <c r="C149" s="16" t="s">
        <v>424</v>
      </c>
      <c r="D149" s="22">
        <f>SUM(D150:D157)</f>
        <v>132718.07331000001</v>
      </c>
      <c r="E149" s="22">
        <f>SUM(E150:E157)</f>
        <v>2288</v>
      </c>
      <c r="F149" s="22">
        <f>SUM(F150:F157)</f>
        <v>2379.5</v>
      </c>
    </row>
    <row r="150" spans="1:6" ht="25.5" outlineLevel="1" x14ac:dyDescent="0.2">
      <c r="A150" s="5" t="s">
        <v>425</v>
      </c>
      <c r="B150" s="49" t="s">
        <v>426</v>
      </c>
      <c r="C150" s="13" t="s">
        <v>427</v>
      </c>
      <c r="D150" s="14">
        <v>72851.396139999997</v>
      </c>
      <c r="E150" s="14">
        <v>0</v>
      </c>
      <c r="F150" s="14">
        <v>0</v>
      </c>
    </row>
    <row r="151" spans="1:6" outlineLevel="1" x14ac:dyDescent="0.2">
      <c r="A151" s="5" t="s">
        <v>428</v>
      </c>
      <c r="B151" s="18" t="s">
        <v>429</v>
      </c>
      <c r="C151" s="39" t="s">
        <v>430</v>
      </c>
      <c r="D151" s="14">
        <v>55</v>
      </c>
      <c r="E151" s="14">
        <v>2190.1999999999998</v>
      </c>
      <c r="F151" s="14">
        <v>2277.8000000000002</v>
      </c>
    </row>
    <row r="152" spans="1:6" ht="38.25" outlineLevel="1" x14ac:dyDescent="0.2">
      <c r="A152" s="5" t="s">
        <v>431</v>
      </c>
      <c r="B152" s="34" t="s">
        <v>432</v>
      </c>
      <c r="C152" s="13" t="s">
        <v>433</v>
      </c>
      <c r="D152" s="14">
        <v>10981</v>
      </c>
      <c r="E152" s="14">
        <v>0</v>
      </c>
      <c r="F152" s="14">
        <v>0</v>
      </c>
    </row>
    <row r="153" spans="1:6" ht="25.5" outlineLevel="1" x14ac:dyDescent="0.2">
      <c r="A153" s="5" t="s">
        <v>434</v>
      </c>
      <c r="B153" s="18" t="s">
        <v>435</v>
      </c>
      <c r="C153" s="39" t="s">
        <v>436</v>
      </c>
      <c r="D153" s="14">
        <v>137.5</v>
      </c>
      <c r="E153" s="14">
        <v>25</v>
      </c>
      <c r="F153" s="14">
        <v>26</v>
      </c>
    </row>
    <row r="154" spans="1:6" ht="25.5" outlineLevel="1" x14ac:dyDescent="0.2">
      <c r="A154" s="5" t="s">
        <v>437</v>
      </c>
      <c r="B154" s="34" t="s">
        <v>438</v>
      </c>
      <c r="C154" s="13" t="s">
        <v>439</v>
      </c>
      <c r="D154" s="14">
        <v>70</v>
      </c>
      <c r="E154" s="14">
        <v>72.8</v>
      </c>
      <c r="F154" s="14">
        <v>75.7</v>
      </c>
    </row>
    <row r="155" spans="1:6" ht="38.25" outlineLevel="1" x14ac:dyDescent="0.2">
      <c r="A155" s="5" t="s">
        <v>440</v>
      </c>
      <c r="B155" s="34" t="s">
        <v>441</v>
      </c>
      <c r="C155" s="50" t="s">
        <v>442</v>
      </c>
      <c r="D155" s="14">
        <v>17342.66102</v>
      </c>
      <c r="E155" s="14">
        <v>0</v>
      </c>
      <c r="F155" s="14">
        <v>0</v>
      </c>
    </row>
    <row r="156" spans="1:6" ht="38.25" outlineLevel="1" x14ac:dyDescent="0.2">
      <c r="A156" s="5" t="s">
        <v>443</v>
      </c>
      <c r="B156" s="34" t="s">
        <v>444</v>
      </c>
      <c r="C156" s="50" t="s">
        <v>445</v>
      </c>
      <c r="D156" s="14">
        <v>30750.432560000001</v>
      </c>
      <c r="E156" s="14">
        <v>0</v>
      </c>
      <c r="F156" s="14">
        <v>0</v>
      </c>
    </row>
    <row r="157" spans="1:6" ht="25.5" outlineLevel="1" x14ac:dyDescent="0.2">
      <c r="A157" s="5" t="s">
        <v>446</v>
      </c>
      <c r="B157" s="34" t="s">
        <v>447</v>
      </c>
      <c r="C157" s="39" t="s">
        <v>448</v>
      </c>
      <c r="D157" s="14">
        <v>530.08358999999996</v>
      </c>
      <c r="E157" s="14">
        <v>0</v>
      </c>
      <c r="F157" s="14">
        <v>0</v>
      </c>
    </row>
    <row r="158" spans="1:6" ht="38.25" outlineLevel="1" x14ac:dyDescent="0.2">
      <c r="A158" s="5" t="s">
        <v>449</v>
      </c>
      <c r="B158" s="44" t="s">
        <v>450</v>
      </c>
      <c r="C158" s="10">
        <v>1200000000</v>
      </c>
      <c r="D158" s="11">
        <f>SUM(D159:D166)</f>
        <v>12565.28234</v>
      </c>
      <c r="E158" s="11">
        <f>SUM(E159:E166)</f>
        <v>13052</v>
      </c>
      <c r="F158" s="11">
        <f>SUM(F159:F166)</f>
        <v>13574.1</v>
      </c>
    </row>
    <row r="159" spans="1:6" ht="25.5" outlineLevel="1" x14ac:dyDescent="0.2">
      <c r="A159" s="5" t="s">
        <v>451</v>
      </c>
      <c r="B159" s="36" t="s">
        <v>452</v>
      </c>
      <c r="C159" s="13" t="s">
        <v>453</v>
      </c>
      <c r="D159" s="14">
        <v>76</v>
      </c>
      <c r="E159" s="14">
        <v>79</v>
      </c>
      <c r="F159" s="14">
        <v>82.2</v>
      </c>
    </row>
    <row r="160" spans="1:6" outlineLevel="1" x14ac:dyDescent="0.2">
      <c r="A160" s="5" t="s">
        <v>454</v>
      </c>
      <c r="B160" s="20" t="s">
        <v>455</v>
      </c>
      <c r="C160" s="13" t="s">
        <v>456</v>
      </c>
      <c r="D160" s="14">
        <v>3279.2970599999999</v>
      </c>
      <c r="E160" s="14">
        <v>3340.5</v>
      </c>
      <c r="F160" s="14">
        <v>3474.1</v>
      </c>
    </row>
    <row r="161" spans="1:6" ht="38.25" outlineLevel="1" x14ac:dyDescent="0.2">
      <c r="A161" s="5" t="s">
        <v>457</v>
      </c>
      <c r="B161" s="51" t="s">
        <v>458</v>
      </c>
      <c r="C161" s="13" t="s">
        <v>459</v>
      </c>
      <c r="D161" s="14">
        <v>37</v>
      </c>
      <c r="E161" s="14">
        <v>38.5</v>
      </c>
      <c r="F161" s="14">
        <v>40</v>
      </c>
    </row>
    <row r="162" spans="1:6" outlineLevel="1" x14ac:dyDescent="0.2">
      <c r="A162" s="5" t="s">
        <v>460</v>
      </c>
      <c r="B162" s="51" t="s">
        <v>461</v>
      </c>
      <c r="C162" s="13" t="s">
        <v>462</v>
      </c>
      <c r="D162" s="14">
        <v>13</v>
      </c>
      <c r="E162" s="14">
        <v>13.5</v>
      </c>
      <c r="F162" s="14">
        <v>14.1</v>
      </c>
    </row>
    <row r="163" spans="1:6" ht="38.25" outlineLevel="1" x14ac:dyDescent="0.2">
      <c r="A163" s="5" t="s">
        <v>463</v>
      </c>
      <c r="B163" s="12" t="s">
        <v>464</v>
      </c>
      <c r="C163" s="13" t="s">
        <v>465</v>
      </c>
      <c r="D163" s="14">
        <v>988</v>
      </c>
      <c r="E163" s="14">
        <v>1027.5</v>
      </c>
      <c r="F163" s="14">
        <v>1068.5999999999999</v>
      </c>
    </row>
    <row r="164" spans="1:6" ht="25.5" outlineLevel="2" x14ac:dyDescent="0.2">
      <c r="A164" s="5" t="s">
        <v>466</v>
      </c>
      <c r="B164" s="34" t="s">
        <v>467</v>
      </c>
      <c r="C164" s="39" t="s">
        <v>468</v>
      </c>
      <c r="D164" s="14">
        <v>1594</v>
      </c>
      <c r="E164" s="14">
        <v>1761.8</v>
      </c>
      <c r="F164" s="14">
        <v>1832.2</v>
      </c>
    </row>
    <row r="165" spans="1:6" ht="25.5" outlineLevel="2" x14ac:dyDescent="0.2">
      <c r="A165" s="5" t="s">
        <v>469</v>
      </c>
      <c r="B165" s="34" t="s">
        <v>470</v>
      </c>
      <c r="C165" s="39" t="s">
        <v>471</v>
      </c>
      <c r="D165" s="14">
        <v>6519.9852799999999</v>
      </c>
      <c r="E165" s="14">
        <v>6767.3</v>
      </c>
      <c r="F165" s="14">
        <v>7038</v>
      </c>
    </row>
    <row r="166" spans="1:6" outlineLevel="1" x14ac:dyDescent="0.2">
      <c r="A166" s="5" t="s">
        <v>472</v>
      </c>
      <c r="B166" s="21" t="s">
        <v>473</v>
      </c>
      <c r="C166" s="39" t="s">
        <v>474</v>
      </c>
      <c r="D166" s="14">
        <v>58</v>
      </c>
      <c r="E166" s="14">
        <v>23.9</v>
      </c>
      <c r="F166" s="14">
        <v>24.9</v>
      </c>
    </row>
    <row r="167" spans="1:6" ht="51" outlineLevel="1" x14ac:dyDescent="0.2">
      <c r="A167" s="5" t="s">
        <v>475</v>
      </c>
      <c r="B167" s="40" t="s">
        <v>476</v>
      </c>
      <c r="C167" s="10">
        <v>1300000000</v>
      </c>
      <c r="D167" s="11">
        <f>SUM(D168:D173)</f>
        <v>74869</v>
      </c>
      <c r="E167" s="11">
        <f>SUM(E168:E173)</f>
        <v>67463.799999999988</v>
      </c>
      <c r="F167" s="11">
        <f>SUM(F168:F173)</f>
        <v>70162.299999999988</v>
      </c>
    </row>
    <row r="168" spans="1:6" outlineLevel="1" x14ac:dyDescent="0.2">
      <c r="A168" s="5" t="s">
        <v>477</v>
      </c>
      <c r="B168" s="46" t="s">
        <v>478</v>
      </c>
      <c r="C168" s="13" t="s">
        <v>479</v>
      </c>
      <c r="D168" s="52">
        <v>7.4</v>
      </c>
      <c r="E168" s="52">
        <v>7.3</v>
      </c>
      <c r="F168" s="52">
        <v>7.6</v>
      </c>
    </row>
    <row r="169" spans="1:6" outlineLevel="1" x14ac:dyDescent="0.2">
      <c r="A169" s="5" t="s">
        <v>480</v>
      </c>
      <c r="B169" s="46" t="s">
        <v>481</v>
      </c>
      <c r="C169" s="13" t="s">
        <v>482</v>
      </c>
      <c r="D169" s="52">
        <v>50965.7</v>
      </c>
      <c r="E169" s="52">
        <v>33019.199999999997</v>
      </c>
      <c r="F169" s="52">
        <v>34339.9</v>
      </c>
    </row>
    <row r="170" spans="1:6" ht="51" outlineLevel="1" x14ac:dyDescent="0.2">
      <c r="A170" s="5" t="s">
        <v>483</v>
      </c>
      <c r="B170" s="34" t="s">
        <v>484</v>
      </c>
      <c r="C170" s="13" t="s">
        <v>485</v>
      </c>
      <c r="D170" s="52">
        <v>6191.1</v>
      </c>
      <c r="E170" s="52">
        <v>6439.2000000000007</v>
      </c>
      <c r="F170" s="52">
        <v>6696.7</v>
      </c>
    </row>
    <row r="171" spans="1:6" outlineLevel="1" x14ac:dyDescent="0.2">
      <c r="A171" s="5" t="s">
        <v>486</v>
      </c>
      <c r="B171" s="46" t="s">
        <v>487</v>
      </c>
      <c r="C171" s="13" t="s">
        <v>488</v>
      </c>
      <c r="D171" s="52">
        <v>933.3</v>
      </c>
      <c r="E171" s="52">
        <v>970.6</v>
      </c>
      <c r="F171" s="52">
        <v>1009.5</v>
      </c>
    </row>
    <row r="172" spans="1:6" outlineLevel="2" x14ac:dyDescent="0.2">
      <c r="A172" s="5" t="s">
        <v>489</v>
      </c>
      <c r="B172" s="46" t="s">
        <v>490</v>
      </c>
      <c r="C172" s="13" t="s">
        <v>491</v>
      </c>
      <c r="D172" s="52">
        <v>1836.21</v>
      </c>
      <c r="E172" s="52">
        <v>3105.7</v>
      </c>
      <c r="F172" s="52">
        <v>3230</v>
      </c>
    </row>
    <row r="173" spans="1:6" ht="25.5" outlineLevel="2" x14ac:dyDescent="0.2">
      <c r="A173" s="5" t="s">
        <v>492</v>
      </c>
      <c r="B173" s="38" t="s">
        <v>493</v>
      </c>
      <c r="C173" s="13" t="s">
        <v>494</v>
      </c>
      <c r="D173" s="52">
        <v>14935.29</v>
      </c>
      <c r="E173" s="52">
        <v>23921.8</v>
      </c>
      <c r="F173" s="52">
        <v>24878.6</v>
      </c>
    </row>
    <row r="174" spans="1:6" ht="63.75" outlineLevel="2" x14ac:dyDescent="0.2">
      <c r="A174" s="5" t="s">
        <v>495</v>
      </c>
      <c r="B174" s="9" t="s">
        <v>496</v>
      </c>
      <c r="C174" s="10">
        <v>1400000000</v>
      </c>
      <c r="D174" s="53">
        <f>SUM(D175:D177)</f>
        <v>562.86800000000005</v>
      </c>
      <c r="E174" s="53">
        <f>SUM(E175:E177)</f>
        <v>111.9</v>
      </c>
      <c r="F174" s="53">
        <f>SUM(F175:F177)</f>
        <v>116.4</v>
      </c>
    </row>
    <row r="175" spans="1:6" ht="38.25" outlineLevel="2" x14ac:dyDescent="0.2">
      <c r="A175" s="5" t="s">
        <v>497</v>
      </c>
      <c r="B175" s="20" t="s">
        <v>498</v>
      </c>
      <c r="C175" s="13" t="s">
        <v>499</v>
      </c>
      <c r="D175" s="52">
        <v>50</v>
      </c>
      <c r="E175" s="52">
        <v>52</v>
      </c>
      <c r="F175" s="52">
        <v>54.1</v>
      </c>
    </row>
    <row r="176" spans="1:6" ht="25.5" outlineLevel="2" x14ac:dyDescent="0.2">
      <c r="A176" s="5" t="s">
        <v>500</v>
      </c>
      <c r="B176" s="54" t="s">
        <v>501</v>
      </c>
      <c r="C176" s="13" t="s">
        <v>502</v>
      </c>
      <c r="D176" s="52">
        <v>512.86800000000005</v>
      </c>
      <c r="E176" s="52">
        <v>0</v>
      </c>
      <c r="F176" s="52">
        <v>0</v>
      </c>
    </row>
    <row r="177" spans="1:6" ht="38.25" outlineLevel="2" x14ac:dyDescent="0.2">
      <c r="A177" s="5" t="s">
        <v>503</v>
      </c>
      <c r="B177" s="12" t="s">
        <v>504</v>
      </c>
      <c r="C177" s="13" t="s">
        <v>505</v>
      </c>
      <c r="D177" s="52">
        <v>0</v>
      </c>
      <c r="E177" s="52">
        <v>59.9</v>
      </c>
      <c r="F177" s="52">
        <v>62.3</v>
      </c>
    </row>
    <row r="178" spans="1:6" ht="38.25" outlineLevel="2" x14ac:dyDescent="0.2">
      <c r="A178" s="5" t="s">
        <v>506</v>
      </c>
      <c r="B178" s="33" t="s">
        <v>507</v>
      </c>
      <c r="C178" s="10" t="s">
        <v>508</v>
      </c>
      <c r="D178" s="53">
        <f>D179+D183</f>
        <v>70358.050229999993</v>
      </c>
      <c r="E178" s="53">
        <f>E179+E183</f>
        <v>623</v>
      </c>
      <c r="F178" s="53">
        <f>F179+F183</f>
        <v>647.9</v>
      </c>
    </row>
    <row r="179" spans="1:6" ht="40.5" outlineLevel="2" x14ac:dyDescent="0.25">
      <c r="A179" s="5" t="s">
        <v>509</v>
      </c>
      <c r="B179" s="35" t="s">
        <v>510</v>
      </c>
      <c r="C179" s="16" t="s">
        <v>511</v>
      </c>
      <c r="D179" s="55">
        <f>SUM(D180:D182)</f>
        <v>66363.050229999993</v>
      </c>
      <c r="E179" s="55">
        <f>SUM(E180:E182)</f>
        <v>0</v>
      </c>
      <c r="F179" s="55">
        <f>SUM(F180:F182)</f>
        <v>0</v>
      </c>
    </row>
    <row r="180" spans="1:6" ht="38.25" outlineLevel="2" x14ac:dyDescent="0.2">
      <c r="A180" s="5" t="s">
        <v>512</v>
      </c>
      <c r="B180" s="21" t="s">
        <v>513</v>
      </c>
      <c r="C180" s="13" t="s">
        <v>514</v>
      </c>
      <c r="D180" s="52">
        <v>20990.828010000001</v>
      </c>
      <c r="E180" s="52">
        <v>0</v>
      </c>
      <c r="F180" s="52">
        <v>0</v>
      </c>
    </row>
    <row r="181" spans="1:6" ht="38.25" outlineLevel="2" x14ac:dyDescent="0.2">
      <c r="A181" s="5" t="s">
        <v>515</v>
      </c>
      <c r="B181" s="34" t="s">
        <v>516</v>
      </c>
      <c r="C181" s="13" t="s">
        <v>517</v>
      </c>
      <c r="D181" s="52">
        <v>6483.3322200000002</v>
      </c>
      <c r="E181" s="52">
        <v>0</v>
      </c>
      <c r="F181" s="52">
        <v>0</v>
      </c>
    </row>
    <row r="182" spans="1:6" ht="51" outlineLevel="2" x14ac:dyDescent="0.2">
      <c r="A182" s="5" t="s">
        <v>518</v>
      </c>
      <c r="B182" s="34" t="s">
        <v>519</v>
      </c>
      <c r="C182" s="13" t="s">
        <v>520</v>
      </c>
      <c r="D182" s="52">
        <v>38888.89</v>
      </c>
      <c r="E182" s="52">
        <v>0</v>
      </c>
      <c r="F182" s="52">
        <v>0</v>
      </c>
    </row>
    <row r="183" spans="1:6" ht="27" outlineLevel="2" x14ac:dyDescent="0.25">
      <c r="A183" s="5" t="s">
        <v>521</v>
      </c>
      <c r="B183" s="56" t="s">
        <v>522</v>
      </c>
      <c r="C183" s="37" t="s">
        <v>523</v>
      </c>
      <c r="D183" s="57">
        <f>SUM(D184:D185)</f>
        <v>3995</v>
      </c>
      <c r="E183" s="57">
        <f>SUM(E184:E185)</f>
        <v>623</v>
      </c>
      <c r="F183" s="57">
        <f>SUM(F184:F185)</f>
        <v>647.9</v>
      </c>
    </row>
    <row r="184" spans="1:6" outlineLevel="2" x14ac:dyDescent="0.2">
      <c r="A184" s="5" t="s">
        <v>524</v>
      </c>
      <c r="B184" s="29" t="s">
        <v>525</v>
      </c>
      <c r="C184" s="39" t="s">
        <v>526</v>
      </c>
      <c r="D184" s="52">
        <v>399.5</v>
      </c>
      <c r="E184" s="52">
        <v>623</v>
      </c>
      <c r="F184" s="52">
        <v>647.9</v>
      </c>
    </row>
    <row r="185" spans="1:6" ht="25.5" outlineLevel="2" x14ac:dyDescent="0.2">
      <c r="A185" s="5" t="s">
        <v>527</v>
      </c>
      <c r="B185" s="21" t="s">
        <v>528</v>
      </c>
      <c r="C185" s="39" t="s">
        <v>529</v>
      </c>
      <c r="D185" s="52">
        <v>3595.5</v>
      </c>
      <c r="E185" s="52">
        <v>0</v>
      </c>
      <c r="F185" s="52">
        <v>0</v>
      </c>
    </row>
    <row r="186" spans="1:6" ht="51" outlineLevel="2" x14ac:dyDescent="0.2">
      <c r="A186" s="5" t="s">
        <v>530</v>
      </c>
      <c r="B186" s="58" t="s">
        <v>531</v>
      </c>
      <c r="C186" s="10" t="s">
        <v>532</v>
      </c>
      <c r="D186" s="53">
        <f>SUM(D187:D189)</f>
        <v>1225.12058</v>
      </c>
      <c r="E186" s="53">
        <f>SUM(E187:E189)</f>
        <v>316.2</v>
      </c>
      <c r="F186" s="53">
        <f>SUM(F187:F189)</f>
        <v>328.8</v>
      </c>
    </row>
    <row r="187" spans="1:6" ht="25.5" outlineLevel="2" x14ac:dyDescent="0.2">
      <c r="A187" s="5" t="s">
        <v>533</v>
      </c>
      <c r="B187" s="20" t="s">
        <v>534</v>
      </c>
      <c r="C187" s="13" t="s">
        <v>535</v>
      </c>
      <c r="D187" s="52">
        <v>70</v>
      </c>
      <c r="E187" s="52">
        <v>316.2</v>
      </c>
      <c r="F187" s="52">
        <v>328.8</v>
      </c>
    </row>
    <row r="188" spans="1:6" ht="25.5" outlineLevel="2" x14ac:dyDescent="0.2">
      <c r="A188" s="5" t="s">
        <v>536</v>
      </c>
      <c r="B188" s="34" t="s">
        <v>537</v>
      </c>
      <c r="C188" s="13" t="s">
        <v>538</v>
      </c>
      <c r="D188" s="52">
        <v>835.92057999999997</v>
      </c>
      <c r="E188" s="52">
        <v>0</v>
      </c>
      <c r="F188" s="52">
        <v>0</v>
      </c>
    </row>
    <row r="189" spans="1:6" ht="25.5" outlineLevel="2" x14ac:dyDescent="0.2">
      <c r="A189" s="5" t="s">
        <v>539</v>
      </c>
      <c r="B189" s="59" t="s">
        <v>540</v>
      </c>
      <c r="C189" s="60" t="s">
        <v>541</v>
      </c>
      <c r="D189" s="52">
        <v>319.2</v>
      </c>
      <c r="E189" s="52">
        <v>0</v>
      </c>
      <c r="F189" s="52">
        <v>0</v>
      </c>
    </row>
    <row r="190" spans="1:6" ht="38.25" customHeight="1" outlineLevel="2" x14ac:dyDescent="0.2">
      <c r="A190" s="5" t="s">
        <v>542</v>
      </c>
      <c r="B190" s="58" t="s">
        <v>543</v>
      </c>
      <c r="C190" s="10" t="s">
        <v>544</v>
      </c>
      <c r="D190" s="53">
        <f>SUM(D191:D193)</f>
        <v>1055.0999999999999</v>
      </c>
      <c r="E190" s="53">
        <f>SUM(E191:E193)</f>
        <v>0</v>
      </c>
      <c r="F190" s="53">
        <f>SUM(F191:F193)</f>
        <v>0</v>
      </c>
    </row>
    <row r="191" spans="1:6" outlineLevel="2" x14ac:dyDescent="0.2">
      <c r="A191" s="5" t="s">
        <v>545</v>
      </c>
      <c r="B191" s="20" t="s">
        <v>546</v>
      </c>
      <c r="C191" s="13" t="s">
        <v>547</v>
      </c>
      <c r="D191" s="52">
        <v>200</v>
      </c>
      <c r="E191" s="52">
        <v>0</v>
      </c>
      <c r="F191" s="52">
        <v>0</v>
      </c>
    </row>
    <row r="192" spans="1:6" outlineLevel="2" x14ac:dyDescent="0.2">
      <c r="A192" s="5" t="s">
        <v>548</v>
      </c>
      <c r="B192" s="34" t="s">
        <v>549</v>
      </c>
      <c r="C192" s="13" t="s">
        <v>550</v>
      </c>
      <c r="D192" s="52">
        <v>85.6</v>
      </c>
      <c r="E192" s="52">
        <v>0</v>
      </c>
      <c r="F192" s="52">
        <v>0</v>
      </c>
    </row>
    <row r="193" spans="1:6" ht="38.25" outlineLevel="2" x14ac:dyDescent="0.2">
      <c r="A193" s="5" t="s">
        <v>551</v>
      </c>
      <c r="B193" s="34" t="s">
        <v>552</v>
      </c>
      <c r="C193" s="13" t="s">
        <v>553</v>
      </c>
      <c r="D193" s="52">
        <v>769.5</v>
      </c>
      <c r="E193" s="52">
        <v>0</v>
      </c>
      <c r="F193" s="52">
        <v>0</v>
      </c>
    </row>
    <row r="194" spans="1:6" ht="38.25" x14ac:dyDescent="0.2">
      <c r="A194" s="5" t="s">
        <v>554</v>
      </c>
      <c r="B194" s="33" t="s">
        <v>555</v>
      </c>
      <c r="C194" s="10" t="s">
        <v>556</v>
      </c>
      <c r="D194" s="53">
        <f>SUM(D195:D201)</f>
        <v>6964.401609999999</v>
      </c>
      <c r="E194" s="53">
        <f>SUM(E195:E201)</f>
        <v>1287.5</v>
      </c>
      <c r="F194" s="53">
        <f>SUM(F195:F201)</f>
        <v>1339.1</v>
      </c>
    </row>
    <row r="195" spans="1:6" ht="25.5" x14ac:dyDescent="0.2">
      <c r="A195" s="5" t="s">
        <v>557</v>
      </c>
      <c r="B195" s="18" t="s">
        <v>558</v>
      </c>
      <c r="C195" s="39" t="s">
        <v>559</v>
      </c>
      <c r="D195" s="52">
        <v>982</v>
      </c>
      <c r="E195" s="52">
        <v>946.4</v>
      </c>
      <c r="F195" s="52">
        <v>984.3</v>
      </c>
    </row>
    <row r="196" spans="1:6" x14ac:dyDescent="0.2">
      <c r="A196" s="5" t="s">
        <v>560</v>
      </c>
      <c r="B196" s="12" t="s">
        <v>561</v>
      </c>
      <c r="C196" s="13" t="s">
        <v>562</v>
      </c>
      <c r="D196" s="52">
        <v>328</v>
      </c>
      <c r="E196" s="52">
        <v>341.1</v>
      </c>
      <c r="F196" s="52">
        <v>354.8</v>
      </c>
    </row>
    <row r="197" spans="1:6" x14ac:dyDescent="0.2">
      <c r="A197" s="5" t="s">
        <v>563</v>
      </c>
      <c r="B197" s="61" t="s">
        <v>564</v>
      </c>
      <c r="C197" s="13" t="s">
        <v>565</v>
      </c>
      <c r="D197" s="62">
        <v>2532.2199999999998</v>
      </c>
      <c r="E197" s="62">
        <v>0</v>
      </c>
      <c r="F197" s="52">
        <v>0</v>
      </c>
    </row>
    <row r="198" spans="1:6" ht="51" x14ac:dyDescent="0.2">
      <c r="A198" s="5" t="s">
        <v>566</v>
      </c>
      <c r="B198" s="34" t="s">
        <v>567</v>
      </c>
      <c r="C198" s="13" t="s">
        <v>568</v>
      </c>
      <c r="D198" s="52">
        <v>2532.1799999999998</v>
      </c>
      <c r="E198" s="52">
        <v>0</v>
      </c>
      <c r="F198" s="52">
        <v>0</v>
      </c>
    </row>
    <row r="199" spans="1:6" ht="25.5" x14ac:dyDescent="0.2">
      <c r="A199" s="5" t="s">
        <v>569</v>
      </c>
      <c r="B199" s="12" t="s">
        <v>570</v>
      </c>
      <c r="C199" s="13" t="s">
        <v>571</v>
      </c>
      <c r="D199" s="52">
        <v>192</v>
      </c>
      <c r="E199" s="52">
        <v>0</v>
      </c>
      <c r="F199" s="52">
        <v>0</v>
      </c>
    </row>
    <row r="200" spans="1:6" ht="25.5" x14ac:dyDescent="0.2">
      <c r="A200" s="5" t="s">
        <v>572</v>
      </c>
      <c r="B200" s="12" t="s">
        <v>573</v>
      </c>
      <c r="C200" s="13" t="s">
        <v>574</v>
      </c>
      <c r="D200" s="52">
        <v>39.7575</v>
      </c>
      <c r="E200" s="52">
        <v>0</v>
      </c>
      <c r="F200" s="52">
        <v>0</v>
      </c>
    </row>
    <row r="201" spans="1:6" ht="26.25" thickBot="1" x14ac:dyDescent="0.25">
      <c r="A201" s="5" t="s">
        <v>575</v>
      </c>
      <c r="B201" s="63" t="s">
        <v>576</v>
      </c>
      <c r="C201" s="64" t="s">
        <v>577</v>
      </c>
      <c r="D201" s="65">
        <v>358.24410999999998</v>
      </c>
      <c r="E201" s="65">
        <v>0</v>
      </c>
      <c r="F201" s="65">
        <v>0</v>
      </c>
    </row>
    <row r="202" spans="1:6" ht="13.5" thickBot="1" x14ac:dyDescent="0.25">
      <c r="A202" s="5" t="s">
        <v>578</v>
      </c>
      <c r="B202" s="66" t="s">
        <v>579</v>
      </c>
      <c r="C202" s="67"/>
      <c r="D202" s="68">
        <f>D186+D167+D158+D146+D133+D130+D119+D105+D90+D77+D64+D13+D11+D174+D194+D178+D190</f>
        <v>4346521.6816799995</v>
      </c>
      <c r="E202" s="68">
        <f>E186+E167+E158+E146+E133+E130+E119+E105+E90+E77+E64+E13+E11+E174+E194+E178+E190</f>
        <v>2600060.6626999998</v>
      </c>
      <c r="F202" s="69">
        <f>F186+F167+F158+F146+F133+F130+F119+F105+F90+F77+F64+F13+F11+F174+F194+F178+F190</f>
        <v>2721174.3999999994</v>
      </c>
    </row>
    <row r="203" spans="1:6" x14ac:dyDescent="0.2">
      <c r="A203" s="70"/>
      <c r="B203" s="71"/>
    </row>
    <row r="204" spans="1:6" x14ac:dyDescent="0.2">
      <c r="A204" s="70"/>
      <c r="B204" s="71"/>
    </row>
    <row r="205" spans="1:6" x14ac:dyDescent="0.2">
      <c r="A205" s="71"/>
      <c r="B205" s="71"/>
    </row>
  </sheetData>
  <mergeCells count="9">
    <mergeCell ref="A8:A9"/>
    <mergeCell ref="B8:B9"/>
    <mergeCell ref="C8:C9"/>
    <mergeCell ref="D8:F8"/>
    <mergeCell ref="E1:F1"/>
    <mergeCell ref="D2:F2"/>
    <mergeCell ref="E4:F4"/>
    <mergeCell ref="D5:F5"/>
    <mergeCell ref="A7:F7"/>
  </mergeCells>
  <pageMargins left="0.59055118110236227" right="0.39370078740157483" top="0.19685039370078741" bottom="0.19685039370078741" header="0.39370078740157483" footer="0.39370078740157483"/>
  <pageSetup paperSize="9" scale="75" fitToHeight="20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Прил.7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ovsiankina</dc:creator>
  <cp:lastModifiedBy>user</cp:lastModifiedBy>
  <dcterms:created xsi:type="dcterms:W3CDTF">2025-12-05T03:51:46Z</dcterms:created>
  <dcterms:modified xsi:type="dcterms:W3CDTF">2025-12-08T11:21:49Z</dcterms:modified>
</cp:coreProperties>
</file>