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29 мая 2024\исполнение бюджета за 2023 год\"/>
    </mc:Choice>
  </mc:AlternateContent>
  <xr:revisionPtr revIDLastSave="0" documentId="13_ncr:1_{2FFBF834-BB0A-40CF-919D-7DEC44DA96B5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Прил 5  2020" sheetId="1" r:id="rId1"/>
  </sheets>
  <externalReferences>
    <externalReference r:id="rId2"/>
  </externalReferences>
  <definedNames>
    <definedName name="_xlnm._FilterDatabase" localSheetId="0" hidden="1">'Прил 5  2020'!$A$7:$F$609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73" i="1" l="1"/>
  <c r="F573" i="1"/>
  <c r="I591" i="1"/>
  <c r="H591" i="1"/>
  <c r="G498" i="1" l="1"/>
  <c r="G162" i="1" l="1"/>
  <c r="G8" i="1" l="1"/>
  <c r="F8" i="1"/>
  <c r="I52" i="1"/>
  <c r="H52" i="1"/>
  <c r="I51" i="1"/>
  <c r="H51" i="1"/>
  <c r="I531" i="1"/>
  <c r="H531" i="1"/>
  <c r="G604" i="1"/>
  <c r="G476" i="1"/>
  <c r="G315" i="1"/>
  <c r="G47" i="1"/>
  <c r="H47" i="1" s="1"/>
  <c r="G592" i="1"/>
  <c r="G99" i="1"/>
  <c r="G236" i="1"/>
  <c r="G327" i="1"/>
  <c r="F608" i="1"/>
  <c r="F607" i="1" s="1"/>
  <c r="F606" i="1" s="1"/>
  <c r="F603" i="1"/>
  <c r="F602" i="1" s="1"/>
  <c r="F601" i="1" s="1"/>
  <c r="F600" i="1" s="1"/>
  <c r="F598" i="1"/>
  <c r="F597" i="1"/>
  <c r="F590" i="1"/>
  <c r="F589" i="1" s="1"/>
  <c r="F588" i="1"/>
  <c r="F587" i="1" s="1"/>
  <c r="F586" i="1"/>
  <c r="F585" i="1" s="1"/>
  <c r="F584" i="1"/>
  <c r="F583" i="1" s="1"/>
  <c r="F582" i="1"/>
  <c r="F581" i="1" s="1"/>
  <c r="F580" i="1"/>
  <c r="F579" i="1" s="1"/>
  <c r="F578" i="1"/>
  <c r="F577" i="1"/>
  <c r="F572" i="1"/>
  <c r="F571" i="1"/>
  <c r="F570" i="1"/>
  <c r="F568" i="1"/>
  <c r="F567" i="1"/>
  <c r="F566" i="1"/>
  <c r="F564" i="1"/>
  <c r="F563" i="1" s="1"/>
  <c r="F561" i="1"/>
  <c r="F560" i="1" s="1"/>
  <c r="F559" i="1" s="1"/>
  <c r="F558" i="1" s="1"/>
  <c r="F557" i="1"/>
  <c r="F556" i="1" s="1"/>
  <c r="F555" i="1" s="1"/>
  <c r="F554" i="1" s="1"/>
  <c r="F553" i="1"/>
  <c r="F552" i="1" s="1"/>
  <c r="F551" i="1"/>
  <c r="F550" i="1" s="1"/>
  <c r="F549" i="1"/>
  <c r="F548" i="1"/>
  <c r="F545" i="1"/>
  <c r="F544" i="1" s="1"/>
  <c r="F543" i="1"/>
  <c r="F542" i="1" s="1"/>
  <c r="F541" i="1"/>
  <c r="F540" i="1" s="1"/>
  <c r="F539" i="1"/>
  <c r="F538" i="1"/>
  <c r="F536" i="1"/>
  <c r="F535" i="1" s="1"/>
  <c r="F530" i="1"/>
  <c r="F529" i="1" s="1"/>
  <c r="F528" i="1" s="1"/>
  <c r="F527" i="1" s="1"/>
  <c r="F526" i="1"/>
  <c r="F525" i="1"/>
  <c r="F523" i="1"/>
  <c r="F522" i="1"/>
  <c r="F520" i="1"/>
  <c r="F519" i="1"/>
  <c r="F517" i="1"/>
  <c r="F516" i="1" s="1"/>
  <c r="F514" i="1"/>
  <c r="F513" i="1" s="1"/>
  <c r="F512" i="1" s="1"/>
  <c r="F511" i="1"/>
  <c r="F510" i="1" s="1"/>
  <c r="F509" i="1" s="1"/>
  <c r="F507" i="1"/>
  <c r="F506" i="1" s="1"/>
  <c r="F505" i="1" s="1"/>
  <c r="F504" i="1" s="1"/>
  <c r="F502" i="1"/>
  <c r="F501" i="1" s="1"/>
  <c r="F500" i="1" s="1"/>
  <c r="F498" i="1"/>
  <c r="F497" i="1"/>
  <c r="F496" i="1" s="1"/>
  <c r="F495" i="1" s="1"/>
  <c r="F494" i="1" s="1"/>
  <c r="F493" i="1"/>
  <c r="F492" i="1" s="1"/>
  <c r="F491" i="1" s="1"/>
  <c r="F490" i="1"/>
  <c r="F489" i="1"/>
  <c r="F487" i="1"/>
  <c r="F486" i="1" s="1"/>
  <c r="F485" i="1"/>
  <c r="F484" i="1"/>
  <c r="F481" i="1"/>
  <c r="F480" i="1" s="1"/>
  <c r="F479" i="1" s="1"/>
  <c r="F475" i="1"/>
  <c r="F474" i="1"/>
  <c r="F472" i="1"/>
  <c r="F471" i="1"/>
  <c r="F470" i="1"/>
  <c r="F469" i="1"/>
  <c r="F468" i="1"/>
  <c r="F466" i="1"/>
  <c r="F465" i="1"/>
  <c r="F464" i="1"/>
  <c r="F463" i="1"/>
  <c r="F460" i="1"/>
  <c r="F459" i="1"/>
  <c r="F454" i="1"/>
  <c r="F453" i="1" s="1"/>
  <c r="F452" i="1" s="1"/>
  <c r="F451" i="1"/>
  <c r="F450" i="1" s="1"/>
  <c r="F449" i="1"/>
  <c r="F448" i="1" s="1"/>
  <c r="F445" i="1"/>
  <c r="F444" i="1" s="1"/>
  <c r="F443" i="1"/>
  <c r="F442" i="1"/>
  <c r="F441" i="1"/>
  <c r="F439" i="1"/>
  <c r="F438" i="1"/>
  <c r="F433" i="1"/>
  <c r="F432" i="1" s="1"/>
  <c r="F431" i="1" s="1"/>
  <c r="F430" i="1"/>
  <c r="F429" i="1" s="1"/>
  <c r="F428" i="1" s="1"/>
  <c r="F427" i="1" s="1"/>
  <c r="F426" i="1"/>
  <c r="F425" i="1"/>
  <c r="F423" i="1"/>
  <c r="F422" i="1"/>
  <c r="F421" i="1"/>
  <c r="F420" i="1"/>
  <c r="F417" i="1"/>
  <c r="F416" i="1"/>
  <c r="F414" i="1"/>
  <c r="F413" i="1"/>
  <c r="F411" i="1"/>
  <c r="F410" i="1"/>
  <c r="F403" i="1"/>
  <c r="F402" i="1" s="1"/>
  <c r="F401" i="1"/>
  <c r="F400" i="1" s="1"/>
  <c r="F399" i="1"/>
  <c r="F398" i="1"/>
  <c r="F396" i="1"/>
  <c r="F395" i="1"/>
  <c r="F393" i="1"/>
  <c r="F392" i="1" s="1"/>
  <c r="F390" i="1"/>
  <c r="F389" i="1" s="1"/>
  <c r="F388" i="1" s="1"/>
  <c r="F387" i="1"/>
  <c r="F386" i="1" s="1"/>
  <c r="F385" i="1" s="1"/>
  <c r="F384" i="1"/>
  <c r="F383" i="1" s="1"/>
  <c r="F382" i="1" s="1"/>
  <c r="F381" i="1"/>
  <c r="F380" i="1"/>
  <c r="F378" i="1"/>
  <c r="F377" i="1"/>
  <c r="F375" i="1"/>
  <c r="F374" i="1"/>
  <c r="F372" i="1"/>
  <c r="F371" i="1"/>
  <c r="F367" i="1"/>
  <c r="F366" i="1"/>
  <c r="F364" i="1"/>
  <c r="F363" i="1"/>
  <c r="F362" i="1"/>
  <c r="F361" i="1"/>
  <c r="F356" i="1"/>
  <c r="F355" i="1" s="1"/>
  <c r="F354" i="1" s="1"/>
  <c r="F353" i="1"/>
  <c r="F352" i="1" s="1"/>
  <c r="F351" i="1"/>
  <c r="F350" i="1" s="1"/>
  <c r="F349" i="1"/>
  <c r="F348" i="1"/>
  <c r="F346" i="1"/>
  <c r="F345" i="1"/>
  <c r="F343" i="1"/>
  <c r="F342" i="1"/>
  <c r="F338" i="1"/>
  <c r="F337" i="1"/>
  <c r="F335" i="1"/>
  <c r="F334" i="1"/>
  <c r="F333" i="1"/>
  <c r="F332" i="1"/>
  <c r="F326" i="1"/>
  <c r="F325" i="1" s="1"/>
  <c r="F324" i="1"/>
  <c r="F323" i="1" s="1"/>
  <c r="F322" i="1"/>
  <c r="F321" i="1" s="1"/>
  <c r="F320" i="1"/>
  <c r="F319" i="1" s="1"/>
  <c r="F314" i="1"/>
  <c r="F313" i="1"/>
  <c r="F312" i="1"/>
  <c r="F311" i="1"/>
  <c r="F306" i="1"/>
  <c r="F305" i="1" s="1"/>
  <c r="F304" i="1" s="1"/>
  <c r="F303" i="1"/>
  <c r="F302" i="1" s="1"/>
  <c r="F301" i="1"/>
  <c r="F300" i="1" s="1"/>
  <c r="F299" i="1"/>
  <c r="F298" i="1" s="1"/>
  <c r="F297" i="1"/>
  <c r="F296" i="1" s="1"/>
  <c r="F295" i="1"/>
  <c r="F294" i="1" s="1"/>
  <c r="F291" i="1"/>
  <c r="F290" i="1" s="1"/>
  <c r="F289" i="1" s="1"/>
  <c r="F288" i="1" s="1"/>
  <c r="F287" i="1"/>
  <c r="F286" i="1" s="1"/>
  <c r="F285" i="1"/>
  <c r="F284" i="1"/>
  <c r="F282" i="1"/>
  <c r="F281" i="1" s="1"/>
  <c r="F280" i="1"/>
  <c r="F279" i="1"/>
  <c r="F277" i="1"/>
  <c r="F276" i="1" s="1"/>
  <c r="F272" i="1"/>
  <c r="F271" i="1" s="1"/>
  <c r="F270" i="1"/>
  <c r="F269" i="1" s="1"/>
  <c r="F268" i="1"/>
  <c r="F267" i="1" s="1"/>
  <c r="F265" i="1"/>
  <c r="F264" i="1" s="1"/>
  <c r="F263" i="1"/>
  <c r="F262" i="1" s="1"/>
  <c r="F260" i="1"/>
  <c r="F259" i="1" s="1"/>
  <c r="F258" i="1"/>
  <c r="F257" i="1" s="1"/>
  <c r="F256" i="1"/>
  <c r="F255" i="1" s="1"/>
  <c r="F254" i="1"/>
  <c r="F253" i="1" s="1"/>
  <c r="F249" i="1"/>
  <c r="F248" i="1" s="1"/>
  <c r="F247" i="1" s="1"/>
  <c r="F246" i="1"/>
  <c r="F245" i="1" s="1"/>
  <c r="F244" i="1"/>
  <c r="F243" i="1" s="1"/>
  <c r="F241" i="1"/>
  <c r="F240" i="1" s="1"/>
  <c r="F239" i="1" s="1"/>
  <c r="F235" i="1"/>
  <c r="F234" i="1"/>
  <c r="F233" i="1"/>
  <c r="F232" i="1"/>
  <c r="F231" i="1"/>
  <c r="F228" i="1"/>
  <c r="F227" i="1"/>
  <c r="F226" i="1"/>
  <c r="F225" i="1"/>
  <c r="F224" i="1"/>
  <c r="F220" i="1"/>
  <c r="F219" i="1" s="1"/>
  <c r="F218" i="1" s="1"/>
  <c r="F217" i="1"/>
  <c r="F216" i="1" s="1"/>
  <c r="F213" i="1"/>
  <c r="F212" i="1" s="1"/>
  <c r="F211" i="1" s="1"/>
  <c r="F210" i="1" s="1"/>
  <c r="F208" i="1"/>
  <c r="F207" i="1" s="1"/>
  <c r="F206" i="1"/>
  <c r="F205" i="1" s="1"/>
  <c r="F203" i="1"/>
  <c r="F202" i="1" s="1"/>
  <c r="F201" i="1"/>
  <c r="F200" i="1" s="1"/>
  <c r="F199" i="1"/>
  <c r="F198" i="1" s="1"/>
  <c r="F197" i="1"/>
  <c r="F196" i="1" s="1"/>
  <c r="F195" i="1"/>
  <c r="F194" i="1"/>
  <c r="F189" i="1"/>
  <c r="F188" i="1" s="1"/>
  <c r="F187" i="1"/>
  <c r="F186" i="1" s="1"/>
  <c r="F183" i="1"/>
  <c r="F182" i="1"/>
  <c r="F181" i="1"/>
  <c r="F176" i="1"/>
  <c r="F175" i="1" s="1"/>
  <c r="F174" i="1"/>
  <c r="F173" i="1" s="1"/>
  <c r="F170" i="1"/>
  <c r="F169" i="1" s="1"/>
  <c r="F168" i="1" s="1"/>
  <c r="F167" i="1"/>
  <c r="F166" i="1" s="1"/>
  <c r="F165" i="1" s="1"/>
  <c r="F164" i="1" s="1"/>
  <c r="F161" i="1"/>
  <c r="F160" i="1" s="1"/>
  <c r="F159" i="1" s="1"/>
  <c r="F158" i="1"/>
  <c r="F157" i="1" s="1"/>
  <c r="F156" i="1"/>
  <c r="F155" i="1" s="1"/>
  <c r="F153" i="1"/>
  <c r="F152" i="1" s="1"/>
  <c r="F151" i="1" s="1"/>
  <c r="F149" i="1"/>
  <c r="F148" i="1" s="1"/>
  <c r="F147" i="1" s="1"/>
  <c r="F146" i="1" s="1"/>
  <c r="F144" i="1"/>
  <c r="F143" i="1" s="1"/>
  <c r="F142" i="1" s="1"/>
  <c r="F141" i="1"/>
  <c r="F140" i="1" s="1"/>
  <c r="F139" i="1" s="1"/>
  <c r="F137" i="1"/>
  <c r="F136" i="1" s="1"/>
  <c r="F135" i="1"/>
  <c r="F134" i="1" s="1"/>
  <c r="F133" i="1"/>
  <c r="F132" i="1" s="1"/>
  <c r="F131" i="1"/>
  <c r="F130" i="1" s="1"/>
  <c r="F129" i="1"/>
  <c r="F128" i="1" s="1"/>
  <c r="F124" i="1"/>
  <c r="F123" i="1"/>
  <c r="F122" i="1"/>
  <c r="F120" i="1"/>
  <c r="F119" i="1"/>
  <c r="F118" i="1"/>
  <c r="F115" i="1"/>
  <c r="F114" i="1" s="1"/>
  <c r="F113" i="1"/>
  <c r="F112" i="1" s="1"/>
  <c r="F111" i="1"/>
  <c r="F110" i="1" s="1"/>
  <c r="F109" i="1"/>
  <c r="F108" i="1" s="1"/>
  <c r="F107" i="1"/>
  <c r="F106" i="1"/>
  <c r="F105" i="1"/>
  <c r="F104" i="1"/>
  <c r="F98" i="1"/>
  <c r="F97" i="1" s="1"/>
  <c r="F96" i="1"/>
  <c r="F95" i="1"/>
  <c r="F94" i="1"/>
  <c r="F92" i="1"/>
  <c r="F91" i="1" s="1"/>
  <c r="F90" i="1"/>
  <c r="F89" i="1" s="1"/>
  <c r="F88" i="1"/>
  <c r="F87" i="1" s="1"/>
  <c r="F86" i="1"/>
  <c r="F85" i="1" s="1"/>
  <c r="F84" i="1"/>
  <c r="F83" i="1"/>
  <c r="F82" i="1"/>
  <c r="F81" i="1"/>
  <c r="F80" i="1"/>
  <c r="F79" i="1"/>
  <c r="F77" i="1"/>
  <c r="F76" i="1"/>
  <c r="F75" i="1"/>
  <c r="F74" i="1"/>
  <c r="F72" i="1"/>
  <c r="F71" i="1" s="1"/>
  <c r="F70" i="1"/>
  <c r="F69" i="1" s="1"/>
  <c r="F67" i="1"/>
  <c r="F66" i="1" s="1"/>
  <c r="F65" i="1"/>
  <c r="F64" i="1" s="1"/>
  <c r="F61" i="1"/>
  <c r="F60" i="1" s="1"/>
  <c r="F59" i="1" s="1"/>
  <c r="F58" i="1"/>
  <c r="F57" i="1" s="1"/>
  <c r="F56" i="1" s="1"/>
  <c r="F50" i="1"/>
  <c r="F49" i="1" s="1"/>
  <c r="F48" i="1" s="1"/>
  <c r="F46" i="1"/>
  <c r="F45" i="1"/>
  <c r="F44" i="1"/>
  <c r="F43" i="1"/>
  <c r="F41" i="1"/>
  <c r="F40" i="1"/>
  <c r="F36" i="1"/>
  <c r="F35" i="1" s="1"/>
  <c r="F34" i="1" s="1"/>
  <c r="F32" i="1"/>
  <c r="F31" i="1"/>
  <c r="F30" i="1"/>
  <c r="F29" i="1"/>
  <c r="F25" i="1"/>
  <c r="F24" i="1"/>
  <c r="F23" i="1"/>
  <c r="F22" i="1"/>
  <c r="F21" i="1"/>
  <c r="F19" i="1"/>
  <c r="F18" i="1"/>
  <c r="F14" i="1"/>
  <c r="F13" i="1"/>
  <c r="F12" i="1"/>
  <c r="I209" i="1"/>
  <c r="H209" i="1"/>
  <c r="I33" i="1"/>
  <c r="H33" i="1"/>
  <c r="I599" i="1"/>
  <c r="H599" i="1"/>
  <c r="I499" i="1"/>
  <c r="H499" i="1"/>
  <c r="H574" i="1"/>
  <c r="H316" i="1"/>
  <c r="H605" i="1"/>
  <c r="I190" i="1"/>
  <c r="H190" i="1"/>
  <c r="I184" i="1"/>
  <c r="H184" i="1"/>
  <c r="I171" i="1"/>
  <c r="H171" i="1"/>
  <c r="I307" i="1"/>
  <c r="H307" i="1"/>
  <c r="I145" i="1"/>
  <c r="H145" i="1"/>
  <c r="I237" i="1"/>
  <c r="H237" i="1"/>
  <c r="I163" i="1"/>
  <c r="H163" i="1"/>
  <c r="I177" i="1"/>
  <c r="H177" i="1"/>
  <c r="F604" i="1"/>
  <c r="I605" i="1"/>
  <c r="I574" i="1"/>
  <c r="F315" i="1"/>
  <c r="I316" i="1"/>
  <c r="H477" i="1"/>
  <c r="H503" i="1"/>
  <c r="F236" i="1"/>
  <c r="I404" i="1"/>
  <c r="H404" i="1"/>
  <c r="I357" i="1"/>
  <c r="H357" i="1"/>
  <c r="I37" i="1"/>
  <c r="H37" i="1"/>
  <c r="I455" i="1"/>
  <c r="H455" i="1"/>
  <c r="I273" i="1"/>
  <c r="H273" i="1"/>
  <c r="I9" i="1"/>
  <c r="H9" i="1"/>
  <c r="I54" i="1"/>
  <c r="H54" i="1"/>
  <c r="I100" i="1"/>
  <c r="H100" i="1"/>
  <c r="I214" i="1"/>
  <c r="H214" i="1"/>
  <c r="I250" i="1"/>
  <c r="H250" i="1"/>
  <c r="I26" i="1"/>
  <c r="H26" i="1"/>
  <c r="I434" i="1"/>
  <c r="H434" i="1"/>
  <c r="I15" i="1"/>
  <c r="H15" i="1"/>
  <c r="I328" i="1"/>
  <c r="H328" i="1"/>
  <c r="I532" i="1"/>
  <c r="H532" i="1"/>
  <c r="I125" i="1"/>
  <c r="H125" i="1"/>
  <c r="F162" i="1"/>
  <c r="I503" i="1"/>
  <c r="F476" i="1"/>
  <c r="I477" i="1"/>
  <c r="F99" i="1"/>
  <c r="F327" i="1"/>
  <c r="F365" i="1" l="1"/>
  <c r="F379" i="1"/>
  <c r="F409" i="1"/>
  <c r="F415" i="1"/>
  <c r="F283" i="1"/>
  <c r="I47" i="1"/>
  <c r="F458" i="1"/>
  <c r="F457" i="1" s="1"/>
  <c r="F370" i="1"/>
  <c r="F524" i="1"/>
  <c r="F11" i="1"/>
  <c r="F10" i="1" s="1"/>
  <c r="F473" i="1"/>
  <c r="F412" i="1"/>
  <c r="F408" i="1" s="1"/>
  <c r="F407" i="1" s="1"/>
  <c r="F406" i="1" s="1"/>
  <c r="F488" i="1"/>
  <c r="F547" i="1"/>
  <c r="F546" i="1" s="1"/>
  <c r="F39" i="1"/>
  <c r="F397" i="1"/>
  <c r="F117" i="1"/>
  <c r="F424" i="1"/>
  <c r="F93" i="1"/>
  <c r="F483" i="1"/>
  <c r="F341" i="1"/>
  <c r="F565" i="1"/>
  <c r="F440" i="1"/>
  <c r="F73" i="1"/>
  <c r="F180" i="1"/>
  <c r="F179" i="1" s="1"/>
  <c r="F178" i="1" s="1"/>
  <c r="F576" i="1"/>
  <c r="F575" i="1" s="1"/>
  <c r="F376" i="1"/>
  <c r="F261" i="1"/>
  <c r="F437" i="1"/>
  <c r="F537" i="1"/>
  <c r="F534" i="1" s="1"/>
  <c r="F344" i="1"/>
  <c r="F596" i="1"/>
  <c r="F594" i="1" s="1"/>
  <c r="F278" i="1"/>
  <c r="F275" i="1" s="1"/>
  <c r="F274" i="1" s="1"/>
  <c r="F215" i="1"/>
  <c r="F17" i="1"/>
  <c r="F28" i="1"/>
  <c r="F27" i="1" s="1"/>
  <c r="F42" i="1"/>
  <c r="F336" i="1"/>
  <c r="I476" i="1"/>
  <c r="I236" i="1"/>
  <c r="F154" i="1"/>
  <c r="F150" i="1" s="1"/>
  <c r="F172" i="1"/>
  <c r="F223" i="1"/>
  <c r="F222" i="1" s="1"/>
  <c r="F221" i="1" s="1"/>
  <c r="F331" i="1"/>
  <c r="F347" i="1"/>
  <c r="F508" i="1"/>
  <c r="F462" i="1"/>
  <c r="F467" i="1"/>
  <c r="F569" i="1"/>
  <c r="F55" i="1"/>
  <c r="F193" i="1"/>
  <c r="F192" i="1" s="1"/>
  <c r="F191" i="1" s="1"/>
  <c r="F394" i="1"/>
  <c r="F391" i="1" s="1"/>
  <c r="F20" i="1"/>
  <c r="F103" i="1"/>
  <c r="F102" i="1" s="1"/>
  <c r="F101" i="1" s="1"/>
  <c r="F242" i="1"/>
  <c r="F238" i="1" s="1"/>
  <c r="F310" i="1"/>
  <c r="F309" i="1" s="1"/>
  <c r="F308" i="1" s="1"/>
  <c r="F121" i="1"/>
  <c r="F116" i="1" s="1"/>
  <c r="F230" i="1"/>
  <c r="F229" i="1" s="1"/>
  <c r="F78" i="1"/>
  <c r="F252" i="1"/>
  <c r="F266" i="1"/>
  <c r="F293" i="1"/>
  <c r="F292" i="1" s="1"/>
  <c r="F63" i="1"/>
  <c r="F62" i="1" s="1"/>
  <c r="F360" i="1"/>
  <c r="F373" i="1"/>
  <c r="F518" i="1"/>
  <c r="F419" i="1"/>
  <c r="F418" i="1" s="1"/>
  <c r="F447" i="1"/>
  <c r="F446" i="1" s="1"/>
  <c r="F521" i="1"/>
  <c r="F185" i="1"/>
  <c r="F127" i="1"/>
  <c r="F126" i="1" s="1"/>
  <c r="F138" i="1"/>
  <c r="F318" i="1"/>
  <c r="F317" i="1" s="1"/>
  <c r="F204" i="1"/>
  <c r="I573" i="1"/>
  <c r="H498" i="1"/>
  <c r="I315" i="1"/>
  <c r="H573" i="1"/>
  <c r="H476" i="1"/>
  <c r="I99" i="1"/>
  <c r="I8" i="1"/>
  <c r="H327" i="1"/>
  <c r="H8" i="1"/>
  <c r="I162" i="1"/>
  <c r="H315" i="1"/>
  <c r="G609" i="1"/>
  <c r="I604" i="1"/>
  <c r="H604" i="1"/>
  <c r="I498" i="1"/>
  <c r="I327" i="1"/>
  <c r="H236" i="1"/>
  <c r="H162" i="1"/>
  <c r="H99" i="1"/>
  <c r="F436" i="1" l="1"/>
  <c r="F435" i="1" s="1"/>
  <c r="F369" i="1"/>
  <c r="F368" i="1" s="1"/>
  <c r="F359" i="1" s="1"/>
  <c r="F358" i="1" s="1"/>
  <c r="F38" i="1"/>
  <c r="F340" i="1"/>
  <c r="F339" i="1" s="1"/>
  <c r="F330" i="1" s="1"/>
  <c r="F329" i="1" s="1"/>
  <c r="F482" i="1"/>
  <c r="F478" i="1" s="1"/>
  <c r="F16" i="1"/>
  <c r="F251" i="1"/>
  <c r="F562" i="1"/>
  <c r="F68" i="1"/>
  <c r="F595" i="1"/>
  <c r="F461" i="1"/>
  <c r="F456" i="1" s="1"/>
  <c r="F515" i="1"/>
  <c r="F533" i="1"/>
  <c r="F405" i="1"/>
  <c r="H593" i="1"/>
  <c r="F592" i="1"/>
  <c r="F609" i="1" s="1"/>
  <c r="I593" i="1"/>
  <c r="H592" i="1" l="1"/>
  <c r="I592" i="1"/>
  <c r="I609" i="1" l="1"/>
  <c r="H609" i="1"/>
</calcChain>
</file>

<file path=xl/sharedStrings.xml><?xml version="1.0" encoding="utf-8"?>
<sst xmlns="http://schemas.openxmlformats.org/spreadsheetml/2006/main" count="2007" uniqueCount="606">
  <si>
    <t>Но-
мер стро-
ки</t>
  </si>
  <si>
    <t>Код
целе-
вой
статьи</t>
  </si>
  <si>
    <t>Код вида расходов</t>
  </si>
  <si>
    <t>Наименование раздела, подраздела, целевой статьи и вида расходов</t>
  </si>
  <si>
    <t>1</t>
  </si>
  <si>
    <t>2</t>
  </si>
  <si>
    <t>3</t>
  </si>
  <si>
    <t>4</t>
  </si>
  <si>
    <t>5</t>
  </si>
  <si>
    <t>7</t>
  </si>
  <si>
    <t>0100</t>
  </si>
  <si>
    <t>Общегосударственные вопросы</t>
  </si>
  <si>
    <t>0102</t>
  </si>
  <si>
    <t xml:space="preserve">    Функционирование высшего должностного лица субъекта Российской Федерации и муниципального образования</t>
  </si>
  <si>
    <t>7000000000</t>
  </si>
  <si>
    <t>Непрограммные направления деятельности</t>
  </si>
  <si>
    <t>7000421010</t>
  </si>
  <si>
    <t xml:space="preserve">      Глава муниципального образования</t>
  </si>
  <si>
    <t>121</t>
  </si>
  <si>
    <t xml:space="preserve">     Фонд оплаты труда государственных (муниципальных) органов и взносы по обязательному социальному страхованию</t>
  </si>
  <si>
    <t>122</t>
  </si>
  <si>
    <t xml:space="preserve">    Иные выплаты персоналу государственных (муниципальных) органов, за исключением фонда оплаты труда</t>
  </si>
  <si>
    <t>129</t>
  </si>
  <si>
    <t xml:space="preserve">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</si>
  <si>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0103</t>
  </si>
  <si>
    <t xml:space="preserve">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</si>
  <si>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7000521020</t>
  </si>
  <si>
    <t xml:space="preserve">
Председатель представительного органа муниципального образования</t>
  </si>
  <si>
    <t xml:space="preserve">     Фонд оплаты труда государственных (муниципальных) органов </t>
  </si>
  <si>
    <t>7000721040</t>
  </si>
  <si>
    <t xml:space="preserve">      Обеспечение деятельности   органов местного самоуправления</t>
  </si>
  <si>
    <t>244</t>
  </si>
  <si>
    <t>Прочая закупка товаров, работ и услуг</t>
  </si>
  <si>
    <t>853</t>
  </si>
  <si>
    <t>Уплата иных платежей</t>
  </si>
  <si>
    <t>0104</t>
  </si>
  <si>
    <t xml:space="preserve">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</si>
  <si>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</si>
  <si>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Судебная система</t>
  </si>
  <si>
    <t>7002951200</t>
  </si>
  <si>
    <t xml:space="preserve">     Осуществление государственных полномочий по составлению списков кандидатов в присяжные заседатели федеральных судов общей юрисдикции по муниципальным образованиям, расположенным на территории Свердловской области</t>
  </si>
  <si>
    <t>0106</t>
  </si>
  <si>
    <t xml:space="preserve">    Обеспечение деятельности финансовых, налоговых и таможенных органов и органов финансового (финансово-бюджетного) надзора</t>
  </si>
  <si>
    <t>7000621030</t>
  </si>
  <si>
    <t xml:space="preserve">      Председатель контрольно-счетной палаты  муниципального образования и его заместители</t>
  </si>
  <si>
    <t>0111</t>
  </si>
  <si>
    <t>Резервные фонды</t>
  </si>
  <si>
    <t>7001220090</t>
  </si>
  <si>
    <t>Резервный фонд Администрации городского округа Ревда</t>
  </si>
  <si>
    <t>870</t>
  </si>
  <si>
    <t xml:space="preserve">    Резервные средства</t>
  </si>
  <si>
    <t>0113</t>
  </si>
  <si>
    <t xml:space="preserve">    Другие общегосударственные вопросы</t>
  </si>
  <si>
    <t>0800000000</t>
  </si>
  <si>
    <t>Программа «Повышение эффективности управления в городском округе Ревда» до 2020 года»</t>
  </si>
  <si>
    <t>0820000000</t>
  </si>
  <si>
    <t xml:space="preserve">Подпрограмма 2 «Профилактика коррупции в городском округе Ревда» </t>
  </si>
  <si>
    <t>0820321050</t>
  </si>
  <si>
    <t>Профилактические мероприятия по противодействию коррупции в городском округе Ревда</t>
  </si>
  <si>
    <t>0830000000</t>
  </si>
  <si>
    <t xml:space="preserve">Подпрограмма 3 «Развитие муниципальной службы в городском округе Ревда» </t>
  </si>
  <si>
    <t>0830521050</t>
  </si>
  <si>
    <t xml:space="preserve">Профессиональное развитие муниципальных служащих (профессиональная переподготовка, повышение квалификации) </t>
  </si>
  <si>
    <t>Программа "Регулирование вопросов в области муниципальной собственности  и земельных отношений на территории городского округа Ревда" до 2020 года</t>
  </si>
  <si>
    <t>Подпрограмма 1  «Управление муниципальной собственностью администрации городского округа Ревда до 2020 года»</t>
  </si>
  <si>
    <t>1010120010</t>
  </si>
  <si>
    <t xml:space="preserve">     Организация аукционов на проведение кадастровых и оценочных работ в отношении объектов муниципальной собственности и бесхозяйных объектов</t>
  </si>
  <si>
    <t>1010420040</t>
  </si>
  <si>
    <t xml:space="preserve">   Организация аукционов на выполнение кадастровых работ в отношении  автомобильных дорог</t>
  </si>
  <si>
    <t>7000820050</t>
  </si>
  <si>
    <t xml:space="preserve">      Выполнение других обязательств муниципального образования</t>
  </si>
  <si>
    <t>7000920060</t>
  </si>
  <si>
    <t xml:space="preserve">      Расходы по содержанию имущества муниципальной казны</t>
  </si>
  <si>
    <t>7001020070</t>
  </si>
  <si>
    <t xml:space="preserve">        Обеспечение деятельности МКУ "Архив городского округа Ревда"</t>
  </si>
  <si>
    <t>111</t>
  </si>
  <si>
    <t xml:space="preserve">     Фонд оплаты труда казенных учреждений </t>
  </si>
  <si>
    <t>119</t>
  </si>
  <si>
    <t xml:space="preserve">     Взносы по обязательному социальному страхованию на выплаты по оплате труда работникам и иные выплаты работникам казенных учреждений</t>
  </si>
  <si>
    <t>851</t>
  </si>
  <si>
    <t>Уплата налога на имущество организаций и земельного налога</t>
  </si>
  <si>
    <t>7001120080</t>
  </si>
  <si>
    <t xml:space="preserve">        Обеспечение деятельности  МКУ "Управление гражданской защиты городского округа Ревда"</t>
  </si>
  <si>
    <t>112</t>
  </si>
  <si>
    <t>Иные выплаты персоналу казенных учреждений, за исключением фонда оплаты труда</t>
  </si>
  <si>
    <t>852</t>
  </si>
  <si>
    <t>Уплата прочих налогов, сборов</t>
  </si>
  <si>
    <t>7003020100</t>
  </si>
  <si>
    <t>Уплата членских взносов Ассоциации "Совет муниципальных образований Свердловской области"</t>
  </si>
  <si>
    <t>7002141100</t>
  </si>
  <si>
    <t xml:space="preserve">      Осуществление государственного полномочия Свердловской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Свердловской области</t>
  </si>
  <si>
    <t>7002241200</t>
  </si>
  <si>
    <t xml:space="preserve">      Осуществление государственного полномочия Свердловской области по созданию административных комиссий</t>
  </si>
  <si>
    <t>7002341500</t>
  </si>
  <si>
    <t xml:space="preserve">      Осуществление государственного полномочия Свердловской области по постановке на учет и учету граждан Российской Федерации, имеющих право на получение жилищных субсидий на приобретение или строительство жилых помещений в соответствии с федеральным законом о жилищных субсидиях гражданам, выезжающим из районов Крайнего Севера и приравненных к ним местностей</t>
  </si>
  <si>
    <t>7002546100</t>
  </si>
  <si>
    <t xml:space="preserve">      Осуществление государственных полномочий органами местного самоуправления по хранению, комплектованию, учету и использованию архивных документов, относящихся к государственной собственности Свердловской области</t>
  </si>
  <si>
    <t>7007054690</t>
  </si>
  <si>
    <t>Осуществление государственных полномочий Российской Федерации, переданных для осуществления органам государственной власти Свердловской области, по подготовке и проведению Всероссийской переписи населения</t>
  </si>
  <si>
    <t>0300</t>
  </si>
  <si>
    <t>Национальная безопасность и правоохранительная деятельность</t>
  </si>
  <si>
    <t>0309</t>
  </si>
  <si>
    <t>1200000000</t>
  </si>
  <si>
    <t>Программа «Повышение общественной безопасности в городском округе Ревда» до 2020 года»</t>
  </si>
  <si>
    <t>1210000000</t>
  </si>
  <si>
    <t>Подпрограмма 1"Обеспечение безопасности жизнедеятельности населения городского округа Ревда  до 2020 года"</t>
  </si>
  <si>
    <t>Обеспечение деятельности Единой дежурно-диспетчерской службы муниципального образования</t>
  </si>
  <si>
    <t>Мероприятия по гражданской обороне, предупреждению чрезвычайных ситуаций</t>
  </si>
  <si>
    <t>Мероприятия по подготовке и информированию населения в области гражданской обороны, предупреждения чрезвычайных ситуаций и пожарной безопасности</t>
  </si>
  <si>
    <t xml:space="preserve">      Эксплуатация насосной станции в пос. Крылатовский</t>
  </si>
  <si>
    <t>1211522110</t>
  </si>
  <si>
    <t>Модернизация и развитие местной системы централизованного оповещения</t>
  </si>
  <si>
    <t>7006122010</t>
  </si>
  <si>
    <t>Обеспечение деятельности в сфере гражданской защиты городского округа Ревда</t>
  </si>
  <si>
    <t>7006922020</t>
  </si>
  <si>
    <t>Обеспечение деятельности Аварийно-спасательной службы муниципального образования</t>
  </si>
  <si>
    <t>0310</t>
  </si>
  <si>
    <t>Выполнение первичных мер пожарной безопасности</t>
  </si>
  <si>
    <t>Материально-техническое обеспечение деятельности добровольных пожарных дружин</t>
  </si>
  <si>
    <t>1210722070</t>
  </si>
  <si>
    <t xml:space="preserve">   Субсидия региональной общественной организации Свердловской области  "Добровольная пожарная охрана "Урал"</t>
  </si>
  <si>
    <t>631</t>
  </si>
  <si>
    <t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</t>
  </si>
  <si>
    <t>1210822080</t>
  </si>
  <si>
    <t>Субсидии на возмещение расходов по ликвидации пожаров ( ООО "Противопожарная аварийно- спасательная служба")</t>
  </si>
  <si>
    <t>811</t>
  </si>
  <si>
    <t>1211022090</t>
  </si>
  <si>
    <t>Мероприятия по защите населенных пунктов от лесных пожаров</t>
  </si>
  <si>
    <t>1600000000</t>
  </si>
  <si>
    <t>Программа "Устойчивое развитие сельских населенных пунктов на территории городского округа Ревда до 2022 года"</t>
  </si>
  <si>
    <t>1610000000</t>
  </si>
  <si>
    <t>Подпрограмма 1"Развитие сельских населенных пунктов села Мариинска, поселка Краснояра, поселка Ледянки, поселка Гусевка"</t>
  </si>
  <si>
    <t>1611322002</t>
  </si>
  <si>
    <t xml:space="preserve">Обустройство площадки для пожарных машин в п.Краснояр и с.Мариинск </t>
  </si>
  <si>
    <t>1620000000</t>
  </si>
  <si>
    <t>Подпрограмма "Развитие сельских населенных пунктов поселок Крылатовский и село Кунгурка"</t>
  </si>
  <si>
    <t>1621222001</t>
  </si>
  <si>
    <t xml:space="preserve">Выполнение работ по пожарной безопасности: обустройство подъезда к пожарному водоему в с.Кунгурка </t>
  </si>
  <si>
    <t>0314</t>
  </si>
  <si>
    <t xml:space="preserve">    Другие вопросы в области национальной безопасности и правоохранительной деятельности</t>
  </si>
  <si>
    <t>0500000000</t>
  </si>
  <si>
    <t xml:space="preserve">Программа «Развитие молодежной политики и патриотического воспитания граждан в городском округе Ревда до 2024 года» </t>
  </si>
  <si>
    <t>0530000000</t>
  </si>
  <si>
    <t>Подпрограмма 3 "Профилактика экстремизма и терроризма на территории городского округа Ревда"</t>
  </si>
  <si>
    <t>0530422040</t>
  </si>
  <si>
    <t>Обеспечение осуществления мероприятий по профилактике экстремизма и терроризма  на территории городского округа Ревда</t>
  </si>
  <si>
    <t>1900000000</t>
  </si>
  <si>
    <t>Программа «Профилактика терроризма, а также минимизация и (или) ликвидация последствий его проявлений в городском округе Ревда на 2018-2024 годы»</t>
  </si>
  <si>
    <t>1910000000</t>
  </si>
  <si>
    <t>Подпрограмма 1 "Профилактика терроризма, а также минимизация и (или) ликвидация последствий его проявлений в городском округе Ревда на 2018-2024 годы"</t>
  </si>
  <si>
    <t>1910222010</t>
  </si>
  <si>
    <t xml:space="preserve"> Изготовление и размещение материалов (видеороликов) в средствах массовой информации по профилактике терроризма </t>
  </si>
  <si>
    <t>1920000000</t>
  </si>
  <si>
    <t xml:space="preserve">Подпрограмма 2 "Профилактика правонарушений в городском округе Ревда " </t>
  </si>
  <si>
    <t>1920722010</t>
  </si>
  <si>
    <t>Профилактика правонарушений</t>
  </si>
  <si>
    <t>1920922030</t>
  </si>
  <si>
    <t xml:space="preserve">     Субсидии региональной общественной организации "Народная дружина городских округов Дегтярск и Ревда"</t>
  </si>
  <si>
    <t>2200000000</t>
  </si>
  <si>
    <t>Программа "Формирование законопослушного поведения участников дорожного движения в городском округе Ревда на 2019-2024 годы"</t>
  </si>
  <si>
    <t>2200622060</t>
  </si>
  <si>
    <t>Проведение пропагандистских кампаний, направленных на формирование у участников дорожного движения стереотипов законопослушного поведения (издание и распространение информационных материалов, буклетов, памяток, сувениров)</t>
  </si>
  <si>
    <t>0400</t>
  </si>
  <si>
    <t>Национальная экономика</t>
  </si>
  <si>
    <t>0405</t>
  </si>
  <si>
    <t xml:space="preserve">    Сельское хозяйство и рыболовство</t>
  </si>
  <si>
    <t>0700000000</t>
  </si>
  <si>
    <t>Программа "Развитие и содержание  городского хозяйства на территории городского округа Ревда  с 2019 по 2025 год"</t>
  </si>
  <si>
    <t>0720000000</t>
  </si>
  <si>
    <t>Подпрограмма 2 "Благоустройство территории городского округа Ревда с 2019 по 2025 год"</t>
  </si>
  <si>
    <t>0720842П00</t>
  </si>
  <si>
    <t xml:space="preserve">   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</t>
  </si>
  <si>
    <t xml:space="preserve">      Мероприятия в области сельскохозяйственного производства</t>
  </si>
  <si>
    <t>0406</t>
  </si>
  <si>
    <t>Водное хозяйство</t>
  </si>
  <si>
    <t>7001623040</t>
  </si>
  <si>
    <t>Расходы на содержание гидротехнического сооружения Ревдинское водохранилище</t>
  </si>
  <si>
    <t>7006023140</t>
  </si>
  <si>
    <t>Обязательное страхование гражданской ответственности за причинение вреда в результате аварии на недекларируемых опасных объектах</t>
  </si>
  <si>
    <t>0407</t>
  </si>
  <si>
    <t>Лесное хозяйство</t>
  </si>
  <si>
    <t>1030000000</t>
  </si>
  <si>
    <t>Подпрограмма 3 «Формирование земельных участков  на территории городского округа Ревда»</t>
  </si>
  <si>
    <t>1031223010</t>
  </si>
  <si>
    <t xml:space="preserve">      Расходы на содержание МКУ "Архитектурно-градостроительное бюро"</t>
  </si>
  <si>
    <t>0408</t>
  </si>
  <si>
    <t xml:space="preserve">    Транспорт</t>
  </si>
  <si>
    <t>7001323010</t>
  </si>
  <si>
    <t xml:space="preserve">     Субсидия на транспортное обслуживание населения ЗАО "Пассажирская автоколонна"</t>
  </si>
  <si>
    <t>7001723050</t>
  </si>
  <si>
    <t xml:space="preserve">     Субсидия на обязательное страхование гражданской ответственности перевозчика- ЗАО "Пассажирская автоколонна" за причинение вреда жизни, здоровью и имуществу пассажиров </t>
  </si>
  <si>
    <t>0409</t>
  </si>
  <si>
    <t xml:space="preserve">     Дорожное хозяйство (дорожные фонды)</t>
  </si>
  <si>
    <t>0710000000</t>
  </si>
  <si>
    <t>Подпрограмма 1 "Развитие и содержание улично-дорожной сети с 2019 по 2025 год"</t>
  </si>
  <si>
    <t>0710124010</t>
  </si>
  <si>
    <t xml:space="preserve">     Содержание и ремонт улично-дорожной сети и объектов ее обустройства</t>
  </si>
  <si>
    <t>0711324060</t>
  </si>
  <si>
    <t xml:space="preserve">     Обустройство улично – дорожной сети, прилегающей к образовательным учреждениям</t>
  </si>
  <si>
    <t>07115S4070</t>
  </si>
  <si>
    <t>Ремонт автомобильных дорог общего пользования местного значения</t>
  </si>
  <si>
    <t>07116S4080</t>
  </si>
  <si>
    <t>Капитальный ремонт улицы Карла Либкнехта на участке от улицы Чернышевского до улицы Спортивная, в городе Ревда, Свердловской области</t>
  </si>
  <si>
    <t>243</t>
  </si>
  <si>
    <t>Закупка товаров, работ, услуг в целях капитального ремонта государственного (муниципального) имущества</t>
  </si>
  <si>
    <t>0711624080</t>
  </si>
  <si>
    <t>Строительный контроль капитального ремонта улицы Карла Либкнехта на участке от улицы Чернышевского до улицы Спортивная, в городе Ревда, Свердловской области</t>
  </si>
  <si>
    <t>7003620360</t>
  </si>
  <si>
    <t>Возврат по результатам проверки МФ СО</t>
  </si>
  <si>
    <t>7004223180</t>
  </si>
  <si>
    <t>Подготовка инфраструктуры к участкам ИЖС</t>
  </si>
  <si>
    <t>0410</t>
  </si>
  <si>
    <t xml:space="preserve">    Связь и информатика</t>
  </si>
  <si>
    <t>0810000000</t>
  </si>
  <si>
    <t xml:space="preserve">Подпрограмма 1 «Формирование новой информационной среды» </t>
  </si>
  <si>
    <t>0810121010</t>
  </si>
  <si>
    <t>Мероприятия по информатизации администрации городского округа Ревда</t>
  </si>
  <si>
    <t>0412</t>
  </si>
  <si>
    <t xml:space="preserve">    Другие вопросы в области национальной экономики</t>
  </si>
  <si>
    <t>0100000000</t>
  </si>
  <si>
    <t xml:space="preserve">    Программа «Развитие малого и среднего предпринимательства в городском округе Ревда до 2020 года»</t>
  </si>
  <si>
    <t>01001S3010</t>
  </si>
  <si>
    <t>Обеспечение деятельности Фонда поддержки малого предпринимательства МО "Ревдинский район"</t>
  </si>
  <si>
    <t>2100000000</t>
  </si>
  <si>
    <t xml:space="preserve">Программа  «Разработка градостроительной документации на территории городского округа Ревда до 2024 года» </t>
  </si>
  <si>
    <t>2100423040</t>
  </si>
  <si>
    <t>Информатизация рабочих мест и обучение специалистов с целью осуществления деятельности по вопросам архитектуры и градостроительства (в том числе: поставка программного обеспечения,оргтехники (стереофотограмметрического комплекса, принтеров, копиров, сканеров и пр. ), сетевого и иного компьютерного оборудования и комплектующих; монтаж и установка оргтехники, сетевого и иного оборудования и комплектующих; установка программного обеспечения,техническое обеспечение стереоскопических наблюдений и пр. )</t>
  </si>
  <si>
    <t>7006223030</t>
  </si>
  <si>
    <t xml:space="preserve">        Обеспечение деятельности отдела капитального строительства МКУ  "Управление гражданской защиты городского округа Ревда"</t>
  </si>
  <si>
    <t>0500</t>
  </si>
  <si>
    <t>Жилищно-коммунальное хозяйство</t>
  </si>
  <si>
    <t>0501</t>
  </si>
  <si>
    <t xml:space="preserve">    Жилищное хозяйство</t>
  </si>
  <si>
    <t>1100000000</t>
  </si>
  <si>
    <t>Программа  «Улучшение жилищных условий граждан, проживающих на территории городского округа Ревда до 2020 года»</t>
  </si>
  <si>
    <t>1110000000</t>
  </si>
  <si>
    <t>Подпрограмма 1 "Приобретение (строительство) жилых помещений в целях предоставления гражданам, признанным малоимущими, нуждающимися в жилых помещениях по договорам социального найма, на содержание и ремонт  муниципального жилищного фонда в городском округе Ревда"</t>
  </si>
  <si>
    <t>1110123050</t>
  </si>
  <si>
    <t xml:space="preserve">     Содержание и ремонт муниципальных помещений, находящихся в казне городского округа Ревда</t>
  </si>
  <si>
    <t>1120000000</t>
  </si>
  <si>
    <t>Подпрограмма 2 "Переселение граждан из аварийного жилищного фонда и жилых помещений, признанных непригодными для проживания"</t>
  </si>
  <si>
    <t>1120123010</t>
  </si>
  <si>
    <t xml:space="preserve">Снос и ликвидация аварийного жилья </t>
  </si>
  <si>
    <t>1120723070</t>
  </si>
  <si>
    <t>Организация переводов денежных средств по распоряжению физических лиц</t>
  </si>
  <si>
    <t>7002023080</t>
  </si>
  <si>
    <t>Уплата взносов региональному оператору на капитальный ремонт общего имущества в многоквартирном доме</t>
  </si>
  <si>
    <t>0502</t>
  </si>
  <si>
    <t xml:space="preserve">    Коммунальное хозяйство</t>
  </si>
  <si>
    <t>0600000000</t>
  </si>
  <si>
    <t>Программа "Комплексное развитие систем коммунальной инфраструктуры до 2020 года"</t>
  </si>
  <si>
    <t>0610000000</t>
  </si>
  <si>
    <t>Подпрограмма 1 "Развитие систем коммунальной инфраструктуры  унитарного муниципального предприятия "Водоканал" городского округа Ревда"</t>
  </si>
  <si>
    <t>0610263020</t>
  </si>
  <si>
    <t xml:space="preserve">Реконструкция и модернизация очистных сооружений хозпитьевого водоснабжения общей производительностью 45000 м3/сутки, расположенные в районе Петровские дачи г.Ревда, ул.Южная,33 </t>
  </si>
  <si>
    <t>466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</si>
  <si>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</si>
  <si>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0610363030</t>
  </si>
  <si>
    <t>Пусконаладочные работы под нагрузкой по очистным сооружениям хозпитьевого водоснабжения общей производительностью 45000 м3/сутки, расположенные в районе Петровские дачи г.Ревда, ул.Южная,33</t>
  </si>
  <si>
    <t>0610463040</t>
  </si>
  <si>
    <t>Реконструкция и модернизация очистных сооружении хозяйственно-бытовой канализации ГО Ревда Свердловской области</t>
  </si>
  <si>
    <t>0610523500</t>
  </si>
  <si>
    <t>Приобретение сырья, материальных и топливно-энегетических ресурсов для проведения пусконаладочных работ на объекте: Реконструкция и модернизация очистных сооружений хозпитьевого водоснабжения общей производительностью 45000 м3/сутки, расположенные в районе Петровские дачи г.Ревда, ул.Южная,33</t>
  </si>
  <si>
    <t>0620000000</t>
  </si>
  <si>
    <t xml:space="preserve">Подпрограмма 2"Газификация городского округа Ревда" </t>
  </si>
  <si>
    <t>0621823180</t>
  </si>
  <si>
    <t>"Разработка проектной документации для газоснабжения жилых домов, расположенных в районе "Петровские дачи", в г. Ревда, Свердловской области.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</si>
  <si>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</si>
  <si>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</si>
  <si>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0621923190</t>
  </si>
  <si>
    <t>"Разработка проектной документации для газоснабжения жилых домов, расположенных в районе "Юго-западный", в г. Ревда, Свердловской области.</t>
  </si>
  <si>
    <t>7001423020</t>
  </si>
  <si>
    <t xml:space="preserve">      Завоз воды в колодцы и улицы городского округа Ревда</t>
  </si>
  <si>
    <t>7006723210</t>
  </si>
  <si>
    <t>Плата концедента в отношении объектов теплоснабжения</t>
  </si>
  <si>
    <t>7006742Г00</t>
  </si>
  <si>
    <t>Реализация концессионных соглашений в коммунальной сфере</t>
  </si>
  <si>
    <t>0503</t>
  </si>
  <si>
    <t>Благоустройство</t>
  </si>
  <si>
    <t>0720423010</t>
  </si>
  <si>
    <t>Содержание мест захоронений (кладбища)</t>
  </si>
  <si>
    <t>0720523020</t>
  </si>
  <si>
    <t>Текущее содержание и обустройство сетей наружного освещения</t>
  </si>
  <si>
    <t>0720623030</t>
  </si>
  <si>
    <t>Расходы на электроэнергию сетей наружного освещения</t>
  </si>
  <si>
    <t>0720723040</t>
  </si>
  <si>
    <t>Содержание и благоустройство территории города</t>
  </si>
  <si>
    <t>0721023120</t>
  </si>
  <si>
    <t>Проведение энергоэффективных мероприятий, направленных на энергосбережение и повышение энергетической эффективности использования энергетических ресурсов при эксплуатации  объектов наружного (уличного) освещения на территории городского округа Ревда</t>
  </si>
  <si>
    <t>1610123010</t>
  </si>
  <si>
    <t>Организация уличного освещения п. Краснояр, с. Мариинск</t>
  </si>
  <si>
    <t>1800000000</t>
  </si>
  <si>
    <t>Программа «Формирование  современной городской среды на территории городского округа Ревда на 2017-2024 годы»</t>
  </si>
  <si>
    <t>1820000000</t>
  </si>
  <si>
    <t>Подпрограмма 2 "Благоустройство муниципальных территорий общего пользования городского округа Ревда"</t>
  </si>
  <si>
    <t>182F255550</t>
  </si>
  <si>
    <t>Комплексное благоустройство общественной территории площадь и парк Победы</t>
  </si>
  <si>
    <t>1820823080</t>
  </si>
  <si>
    <t>Организация и проведение рейтингового голосования по определению общественной территории</t>
  </si>
  <si>
    <t>1824423440</t>
  </si>
  <si>
    <t>1824723150</t>
  </si>
  <si>
    <t>Выполнение работ (прочие) по комплексному благоустройству общественной территории-площадь и парк Победы, контроль за проведением работ по комплексному благоустройству общественной территории площади и парка Победы</t>
  </si>
  <si>
    <t>1825223170</t>
  </si>
  <si>
    <t>Выполнение работ по комплексному благоустройству муниципальной территории общего пользования-Ленинский сквер</t>
  </si>
  <si>
    <t>0505</t>
  </si>
  <si>
    <t xml:space="preserve">    Другие вопросы в области жилищно-коммунального хозяйства</t>
  </si>
  <si>
    <t>0730000000</t>
  </si>
  <si>
    <t>Подпрограмма 3 "Обеспечивающая подпрограмма"</t>
  </si>
  <si>
    <t>0730923010</t>
  </si>
  <si>
    <t xml:space="preserve">      Расходы на содержание муниципального казенного учреждения "Управление городским хозяйством"</t>
  </si>
  <si>
    <t>0600</t>
  </si>
  <si>
    <t>Охрана окружающей среды</t>
  </si>
  <si>
    <t>0605</t>
  </si>
  <si>
    <t xml:space="preserve">    Другие вопросы в области охраны окружающей среды</t>
  </si>
  <si>
    <t>Программа "Обеспечение экологической безопасности и обращение с отходами производства и потребления на территории городского округа Ревда до 2020 года"</t>
  </si>
  <si>
    <t>1310000000</t>
  </si>
  <si>
    <t>Подпрограмма "Обеспечение экологической безопасности и обращение с отходами производства и потребления на территории городского округа Ревда"</t>
  </si>
  <si>
    <t>1310122010</t>
  </si>
  <si>
    <t xml:space="preserve">     Обеспечение населения городского округа  Ревда питьевой водой стандартного качества </t>
  </si>
  <si>
    <t xml:space="preserve">     Организация мероприятий по сбору, транспортированию и утилизации бытовых и промышленных отходов</t>
  </si>
  <si>
    <t xml:space="preserve">     Организация и содержание особо охраняемой природной  территории местного значения охраняемый природный ландшафт реки Емелина</t>
  </si>
  <si>
    <t xml:space="preserve">     Реабилитация  территории городского округа Ревда в соответствии с санитарными правилами и нормами</t>
  </si>
  <si>
    <t>0700</t>
  </si>
  <si>
    <t>Образование</t>
  </si>
  <si>
    <t>0701</t>
  </si>
  <si>
    <t xml:space="preserve">    Дошкольное образование</t>
  </si>
  <si>
    <t>0200000000</t>
  </si>
  <si>
    <t>Программа "Развитие системы образования в городском округе Ревда до 2020 года"</t>
  </si>
  <si>
    <t>0210000000</t>
  </si>
  <si>
    <t>Подпрограмма 1 "Развитие  системы дошкольного образования  в городском округе Ревда"</t>
  </si>
  <si>
    <t>0210225050</t>
  </si>
  <si>
    <t>Организация предоставления дошкольного образования, создание условий для присмотра и ухода за детьми, содержание детей в муниципальных образовательных организациях</t>
  </si>
  <si>
    <t>611</t>
  </si>
  <si>
    <t xml:space="preserve">        Субсидии бюджетным учреждениям на финансовое обеспечение муниципального задания на оказание муниципальных услуг (выполнение работ)</t>
  </si>
  <si>
    <t>612</t>
  </si>
  <si>
    <t xml:space="preserve">        Субсидии бюджетным учреждениям на иные цели  </t>
  </si>
  <si>
    <t>621</t>
  </si>
  <si>
    <t xml:space="preserve">        Субсидии автономным учреждениям на финансовое обеспечение муниципального задания на оказание муниципальных услуг (выполнение работ)</t>
  </si>
  <si>
    <t>622</t>
  </si>
  <si>
    <t xml:space="preserve">        Субсидии автономным учреждениям на иные цели  </t>
  </si>
  <si>
    <t>0210325060</t>
  </si>
  <si>
    <t>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</t>
  </si>
  <si>
    <t>0210445100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</si>
  <si>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</si>
  <si>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0210445110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</si>
  <si>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оплату труда работников дошкольных образовательных организаций</t>
  </si>
  <si>
    <t>0210445111</t>
  </si>
  <si>
    <t xml:space="preserve">    Финансирование расходов на оплату труда педагогических работников муниципальных дошкольных образовательных организаций</t>
  </si>
  <si>
    <t>0210445112</t>
  </si>
  <si>
    <t xml:space="preserve">    Финансирование расходов на оплату труда непедагогических работников муниципальных дошкольных образовательных организаций</t>
  </si>
  <si>
    <t>0210445120</t>
  </si>
  <si>
    <t>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пособий, средств обучения, игр, игрушек</t>
  </si>
  <si>
    <t>021P252320</t>
  </si>
  <si>
    <t xml:space="preserve">Разработка проектной документации на основе проектной документации повторного использования для строительства дошкольного образовательного учреждения на 270 мест по улице Мичурина,г. Ревда Свердловской области </t>
  </si>
  <si>
    <t>0211525150</t>
  </si>
  <si>
    <t>Поддержка некоммерческих негосударственных дошкольных учреждений</t>
  </si>
  <si>
    <t>Субсидии на возмещение недополученных доходов и (или) возмещение фактически понесенных затрат</t>
  </si>
  <si>
    <t>0240000000</t>
  </si>
  <si>
    <t>Подпрограмма 4  "Укрепление и развитие материально-технической базы образовательных организаций городского округа Ревда"</t>
  </si>
  <si>
    <t>0243525350</t>
  </si>
  <si>
    <t>Обеспечение мероприятий по укреплению и развитию материально-технической базы муниципальных дошкольных образовательных организаций городского округа Ревда</t>
  </si>
  <si>
    <t>0702</t>
  </si>
  <si>
    <t xml:space="preserve">    Общее образование</t>
  </si>
  <si>
    <t>0220000000</t>
  </si>
  <si>
    <t>Подпрограмма 2  "Развитие  системы  общего   образования  в городском округе Ревда"</t>
  </si>
  <si>
    <t>0220725120</t>
  </si>
  <si>
    <t>Организация предоставления  общего   образования и создание условий для содержания детей в   муниципальных  общеобразовательных организациях</t>
  </si>
  <si>
    <t>0220825130</t>
  </si>
  <si>
    <t>Обеспечение мероприятий по соответствию состояния зданий и помещений муниципальных  общеобразовательных организаций требованиям комплексной безопасности и санитарного законодательства</t>
  </si>
  <si>
    <t>0221045300</t>
  </si>
  <si>
    <t>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</t>
  </si>
  <si>
    <t>0221045310</t>
  </si>
  <si>
    <t xml:space="preserve">     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оплату труда работников общеобразовательных организаций</t>
  </si>
  <si>
    <t>0221045311</t>
  </si>
  <si>
    <t xml:space="preserve">     Финансирование расходов на оплату труда педагогических работников муниципальных общеобразовательных организаций</t>
  </si>
  <si>
    <t>0221045312</t>
  </si>
  <si>
    <t xml:space="preserve">     Финансирование расходов на оплату труда непедагогических работников муниципальных общеобразовательных организаций</t>
  </si>
  <si>
    <t>0221045320</t>
  </si>
  <si>
    <t>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пособий, средств обучения, игр, игрушек</t>
  </si>
  <si>
    <t>0221145400</t>
  </si>
  <si>
    <t>Осуществление мероприятий по организации питания в муниципальных общеобразовательных организациях</t>
  </si>
  <si>
    <t>02441S5410</t>
  </si>
  <si>
    <t>Обеспечение условий реализации муниципальными образовательными организациями в Свердловской области образовательных программ естественно-научного цикла и профориентационной работы</t>
  </si>
  <si>
    <t>0260000000</t>
  </si>
  <si>
    <t>Подпрограмма 6 "Программа персонифицированного финансирования дополнительного образования детей в городском округе Ревда "</t>
  </si>
  <si>
    <t>0264625460</t>
  </si>
  <si>
    <t>Обеспечение персонифицированного финансирования дополнительного образования детей</t>
  </si>
  <si>
    <t>1500000000</t>
  </si>
  <si>
    <t>Программа "Создание дополнительных мест в системе общего образования городского округа Ревда в соответствии с прогнозируемой потребностью" на 2016-2025 годы</t>
  </si>
  <si>
    <t>1500265020</t>
  </si>
  <si>
    <t>Проектирование объекта: строительство средней общеобразовательной школы на 1200 мест в  районе улиц Интернационалистов и Спортивная, г. Ревда Свердловской области</t>
  </si>
  <si>
    <t>2200122010</t>
  </si>
  <si>
    <t>Организация и проведение городских соревнований по безопасности дорожного движения</t>
  </si>
  <si>
    <t>2200222020</t>
  </si>
  <si>
    <t>Обеспечение учащихся младших классов и воспитанников образовательных организаций световозвращающими элементами (самофиксирующиеся браслеты, брелки для пешеходов и др)</t>
  </si>
  <si>
    <t>2200322030</t>
  </si>
  <si>
    <t>Обеспечение образовательных организаций наглядно-информационными пособиями по обучению правилам дорожного движения</t>
  </si>
  <si>
    <t>2200422040</t>
  </si>
  <si>
    <t>Приобретение мобильных автогородков для муниципальных образовательных организаций</t>
  </si>
  <si>
    <t>2200522050</t>
  </si>
  <si>
    <t>Участие в областных соревнованиях и мероприятиях по безопасности дорожного движения</t>
  </si>
  <si>
    <t>0703</t>
  </si>
  <si>
    <t xml:space="preserve">   Дополнительное образование детей</t>
  </si>
  <si>
    <t>0230000000</t>
  </si>
  <si>
    <t>Подпрограмма 3  "Развитие  системы   дополнительного    образования, отдыха и оздоровление детей в городском округе Ревда"</t>
  </si>
  <si>
    <t>0231225140</t>
  </si>
  <si>
    <t>Организация предоставления  дополнительного    образования и создание условий для содержания детей в   муниципальных   организациях дополнительного образования</t>
  </si>
  <si>
    <t>0233325330</t>
  </si>
  <si>
    <t>Организация предоставления дополнительного образования и создание условий для содержания детей в муниципальных общеобразовательных организациях</t>
  </si>
  <si>
    <t>120000000</t>
  </si>
  <si>
    <t>1240000000</t>
  </si>
  <si>
    <t>Подпрограмма 4 "Профилактика пожарной безопасности МОО ГО Ревда до 2020 года"</t>
  </si>
  <si>
    <t>1242422240</t>
  </si>
  <si>
    <t>Организация и проведение городских мероприятий для детей по пожарной безопасности</t>
  </si>
  <si>
    <t>0707</t>
  </si>
  <si>
    <t>02313S5160</t>
  </si>
  <si>
    <t>Обеспечение организации отдыха и оздоровления детей в каникулярное время в городском округе Ревда</t>
  </si>
  <si>
    <t>0231445600</t>
  </si>
  <si>
    <t>Организация отдыха детей в каникулярное время</t>
  </si>
  <si>
    <t>323</t>
  </si>
  <si>
    <t>Приобретение товаров, работ, услуг в пользу граждан в целях их социального обеспечения</t>
  </si>
  <si>
    <t>0221145500</t>
  </si>
  <si>
    <t>Осуществление государственных полномочий Свердловской области по организации и обеспечению отдыха и оздоровления детей (за исключением детей-сирот и детей, оставшихся без попечения родителей, детей, находящихся в трудной жизненной ситуации) в учебное время, включая мероприятия по обеспечению безопасности их жизни и здоровья</t>
  </si>
  <si>
    <t>0510000000</t>
  </si>
  <si>
    <t>Подпрограмма 1 "Развитие потенциала молодежи городского округа Ревда"</t>
  </si>
  <si>
    <t>05101S5010</t>
  </si>
  <si>
    <t>Обеспечение осуществления реализации мероприятий по работе с молодежью на территории городского округа Ревда</t>
  </si>
  <si>
    <t>0510225020</t>
  </si>
  <si>
    <t>Обеспечение деятельности МБУ "Центр по работе с молодежью"</t>
  </si>
  <si>
    <t>0520000000</t>
  </si>
  <si>
    <t>Подпрограмма 2 "Патриотическое воспитание молодых граждан в городском округе Ревда"</t>
  </si>
  <si>
    <t>05203S5030</t>
  </si>
  <si>
    <t>Обеспечение реализации мероприятий по патриотическому воспитанию граждан на территории городского округа Ревда</t>
  </si>
  <si>
    <t>0709</t>
  </si>
  <si>
    <t xml:space="preserve">    Другие вопросы в области образования</t>
  </si>
  <si>
    <t>0233245500</t>
  </si>
  <si>
    <t>0250000000</t>
  </si>
  <si>
    <t>Подпрограмма 5  "Обеспечение реализации муниципальной программы "Развитие системы образования в городском округе Ревда"</t>
  </si>
  <si>
    <t>0251721200</t>
  </si>
  <si>
    <t>Организация деятельности органа муниципальной власти в сфере образования</t>
  </si>
  <si>
    <t>0251825210</t>
  </si>
  <si>
    <t>Организация деятельности учреждений, оказывающих услуги в сфере образования</t>
  </si>
  <si>
    <t>0251925220</t>
  </si>
  <si>
    <t>Организация и проведение городских мероприятий в сфере образования(Одаренные дети)</t>
  </si>
  <si>
    <t>350</t>
  </si>
  <si>
    <t>Премии и гранты</t>
  </si>
  <si>
    <t>0800</t>
  </si>
  <si>
    <t>Культура, кинематография</t>
  </si>
  <si>
    <t>0801</t>
  </si>
  <si>
    <t xml:space="preserve">    Культура</t>
  </si>
  <si>
    <t>0400000000</t>
  </si>
  <si>
    <t xml:space="preserve">     Программа «Развитие культуры на территории городского округа Ревда» до 2020 года» </t>
  </si>
  <si>
    <t>0410000000</t>
  </si>
  <si>
    <t>Подпрограмма 1 "Развитие культуры в городском округе Ревда"</t>
  </si>
  <si>
    <t>0410126030</t>
  </si>
  <si>
    <t xml:space="preserve">     Проведение городских культурно-массовых мероприятий</t>
  </si>
  <si>
    <t>0420000000</t>
  </si>
  <si>
    <t>Подпрограмма 2 "Обеспечение деятельности учреждений культуры в городском округе Ревда"</t>
  </si>
  <si>
    <t>0420226010</t>
  </si>
  <si>
    <t xml:space="preserve">    Организация деятельности учреждений культуры и искусства культурно-досуговой сферы</t>
  </si>
  <si>
    <t>0420826080</t>
  </si>
  <si>
    <t>Разработка ПСД на реконструкцию КДЦ "Победа"</t>
  </si>
  <si>
    <t>0420326020</t>
  </si>
  <si>
    <t xml:space="preserve">     Организация библиотечного обслуживания населения, формирование и хранение библиотечных фондов муниципальных библиотек</t>
  </si>
  <si>
    <t>0440000000</t>
  </si>
  <si>
    <t>Подпрограмма 4 "«Поддержание в удовлетворительном состоянии исторических памятников и мест на территории городского округа Ревда»"</t>
  </si>
  <si>
    <t>0441026100</t>
  </si>
  <si>
    <t>Ремонт и благоустройство воинских захоронений</t>
  </si>
  <si>
    <t>2000000000</t>
  </si>
  <si>
    <t xml:space="preserve">Программа  "Развитие туризма на территории городского округа Ревда на 2018-2024 гг." </t>
  </si>
  <si>
    <t>2010000000</t>
  </si>
  <si>
    <t>Подпрограмма "Развитие туризма на территории городского округа Ревда"</t>
  </si>
  <si>
    <t>2010126010</t>
  </si>
  <si>
    <t>Разработка экскурсионных и туристических маршрутов (благоустройство территории, установка знаковых мест)</t>
  </si>
  <si>
    <t>1000</t>
  </si>
  <si>
    <t>Социальная политика</t>
  </si>
  <si>
    <t>1001</t>
  </si>
  <si>
    <t xml:space="preserve">    Пенсионное обеспечение</t>
  </si>
  <si>
    <t>7000109090</t>
  </si>
  <si>
    <t xml:space="preserve">      Доплаты к пенсиям муниципальных служащих  городского округа Ревда</t>
  </si>
  <si>
    <t>312</t>
  </si>
  <si>
    <t>Иные пенсии, социальные доплаты к пенсиям</t>
  </si>
  <si>
    <t>1003</t>
  </si>
  <si>
    <t xml:space="preserve">    Социальное обеспечение населения</t>
  </si>
  <si>
    <t>0300000000</t>
  </si>
  <si>
    <t xml:space="preserve">     Программа «О дополнительных мерах социальной поддержки населения и профилактики социально-значимых заболеваний в городском округе Ревда до 2020 года» </t>
  </si>
  <si>
    <t>0320000000</t>
  </si>
  <si>
    <t xml:space="preserve"> Подпрограмма 2 «Дополнительные меры социальной поддержки населения городского округа Ревда» </t>
  </si>
  <si>
    <t>0320829040</t>
  </si>
  <si>
    <t xml:space="preserve">     Субсидия ЗАО "Пассажирская автоколонна" на предоставление  льготного проезда отдельным категориям граждан </t>
  </si>
  <si>
    <t>0540000000</t>
  </si>
  <si>
    <t>Подпрограмма 4 "Обеспечение жильём молодых семей"</t>
  </si>
  <si>
    <t>05409L4970</t>
  </si>
  <si>
    <t>Предоставление социальных выплат молодым семьям на приобретение (строительство) жилья на условиях софинансирования из федерального бюджета</t>
  </si>
  <si>
    <t>322</t>
  </si>
  <si>
    <t xml:space="preserve">        Субсидии гражданам на приобретение жилья</t>
  </si>
  <si>
    <t>0550000000</t>
  </si>
  <si>
    <t>Подпрограмма 5 "Предоставление  региональной поддержки молодым семьям на улучшение жилищных условий в городском округе Ревда"</t>
  </si>
  <si>
    <t>05506S9060</t>
  </si>
  <si>
    <t>Предоставление региональных социальных выплат молодым семьям на улучшение жилищных условий</t>
  </si>
  <si>
    <t>7005309100</t>
  </si>
  <si>
    <t xml:space="preserve">     Содержание почетных граждан городского округа Ревда</t>
  </si>
  <si>
    <t>313</t>
  </si>
  <si>
    <t>Пособия, компенсации, меры социальной поддержки по публичным нормативным обязательствам</t>
  </si>
  <si>
    <t>7002852500</t>
  </si>
  <si>
    <t xml:space="preserve">     Осуществление государственного полномочия Российской Федерации по предоставлению отдельным категориям граждан компенсаций расходов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Российской Федерации по предоставлению мер социальной поддержки по оплате жилого помещения и коммунальных услуг»</t>
  </si>
  <si>
    <t>321</t>
  </si>
  <si>
    <t>Пособия, компенсации и иные социальные выплаты гражданам, кроме публичных нормативных обязательств</t>
  </si>
  <si>
    <t>7002649100</t>
  </si>
  <si>
    <t xml:space="preserve">    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Свердловской области по предоставлению гражданам субсидий на оплату жилого помещения и коммунальных услуг»</t>
  </si>
  <si>
    <t>7002749200</t>
  </si>
  <si>
    <t xml:space="preserve">    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 в соответствии с Законом Свердловской области «О наделении органов местного самоуправления муниципальных образований, расположенных на территории Свердловской области, государственным полномочием Свердловской области по предоставлению отдельным категориям граждан компенсаций расходов на оплату жилого помещения и коммунальных услуг»</t>
  </si>
  <si>
    <t>1400000000</t>
  </si>
  <si>
    <t>Программа"О мерах по привлечению и закреплению медицинских кадров в ГУЗСО, расположенных на территории ГО Ревда до 2021 года"</t>
  </si>
  <si>
    <t>1410000000</t>
  </si>
  <si>
    <t>Подпрограмма " Привлечение и закрепление медицинских кадров в ГУЗСО, расположенных на территории ГО Ревда до 2021 года"</t>
  </si>
  <si>
    <t>Субсидии на предоставление жилья медицинским работникам</t>
  </si>
  <si>
    <t>1006</t>
  </si>
  <si>
    <t xml:space="preserve">    Другие вопросы в области социальной политики</t>
  </si>
  <si>
    <t>0310000000</t>
  </si>
  <si>
    <t xml:space="preserve">Подпрограмма 1 «Профилактика социально-значимых заболеваний и пропаганда здорового образа жизни» </t>
  </si>
  <si>
    <t>0310129010</t>
  </si>
  <si>
    <t xml:space="preserve">     Мероприятия  по предупреждению   туберкулеза    на  территории городского округа Ревда</t>
  </si>
  <si>
    <t>0310229020</t>
  </si>
  <si>
    <t xml:space="preserve">     Мероприятия  по предупреждению  наркомании   на  территории городского округа Ревда</t>
  </si>
  <si>
    <t>613</t>
  </si>
  <si>
    <t>Гранты в форме субсидии бюджетным учреждениям</t>
  </si>
  <si>
    <t>0310329030</t>
  </si>
  <si>
    <t xml:space="preserve">     Организация и проведение массовых мероприятий по вопросам пропаганды ЗОЖ</t>
  </si>
  <si>
    <t>0310429040</t>
  </si>
  <si>
    <t xml:space="preserve">      Мероприятия  по предупреждению ВИЧ -инфекции  на  территории городского округа Ревда</t>
  </si>
  <si>
    <t>0310529050</t>
  </si>
  <si>
    <t xml:space="preserve">     Мероприятия по борьбе с социальнозначимыми заболеваниями на территории городского округа Ревда</t>
  </si>
  <si>
    <t>0320629020</t>
  </si>
  <si>
    <t xml:space="preserve">      Организация и проведение социально-значимых мероприятий для отдельных категорий граждан (участников и ветеранов ВОВ, детей из многодетных семей, инвалидов, бывших осужденных, престарелых граждан)</t>
  </si>
  <si>
    <t xml:space="preserve">     Приобретение товаров, работ, услуг в пользу граждан в целях их социального обеспечения</t>
  </si>
  <si>
    <t>0320729030</t>
  </si>
  <si>
    <t xml:space="preserve">     Финансовая поддержка  социально ориентированным некоммерческим общественным объединениям инвалидов и ветеранов</t>
  </si>
  <si>
    <t>0320929050</t>
  </si>
  <si>
    <t>Организация работы с объединениями ветеранов, расположенных на территории городского округа Ревда</t>
  </si>
  <si>
    <t>1211422080</t>
  </si>
  <si>
    <t>Компенсация затрат на жилищно-коммунальные услуги или приобретение дров добровольным пожарным, осуществляющим свою деятельность в региональной общественной организации Свердловской области "Добровольная пожарная охрана "Урал"</t>
  </si>
  <si>
    <t>1410209020</t>
  </si>
  <si>
    <t xml:space="preserve">    Повышение престижности профессии медицинского работника</t>
  </si>
  <si>
    <t xml:space="preserve">     Премии и гранты</t>
  </si>
  <si>
    <t>7002442700</t>
  </si>
  <si>
    <t>Осуществление государственного полномочия Свердловской области по предоставлению гражданам, проживающим на территории Свердловской области, меры социальной поддержки по частичному освобождению от платы за коммунальные услуги</t>
  </si>
  <si>
    <t>1100</t>
  </si>
  <si>
    <t>Физическая культура и спорт</t>
  </si>
  <si>
    <t>1102</t>
  </si>
  <si>
    <t xml:space="preserve">    Массовый спорт</t>
  </si>
  <si>
    <t>0900000000</t>
  </si>
  <si>
    <t xml:space="preserve">Программа «Развитие физической культуры и спорта в городском округе Ревда до 2024 года» </t>
  </si>
  <si>
    <t>0902128010</t>
  </si>
  <si>
    <t xml:space="preserve">     Организация и проведение мероприятий  в сфере физической культуры и спорта</t>
  </si>
  <si>
    <t>0902228020</t>
  </si>
  <si>
    <t xml:space="preserve">     Обеспечение деятельности бюджетных и автономных учреждений (муниципальное задание  МАУ СК "Темп" )</t>
  </si>
  <si>
    <t>0902528050</t>
  </si>
  <si>
    <t xml:space="preserve">     Возмещение расходов по капитальному ремонту здания спорткомплекса, Кирзавод 2</t>
  </si>
  <si>
    <t xml:space="preserve">     Закупка товаров, работ, услуг в целях капитального ремонта муниципального имущества</t>
  </si>
  <si>
    <t>0902428040</t>
  </si>
  <si>
    <t xml:space="preserve">     Обеспечение деятельности бюджетных и автономных учреждений (муниципальное задание  МАУ "Дворец ледовых видов спорта городского округа Ревда" )</t>
  </si>
  <si>
    <t>0902728070</t>
  </si>
  <si>
    <t>Субсидии МАУ "Дворец ледовых видов спорта городского округа Ревда" на иные цели</t>
  </si>
  <si>
    <t>0902828080</t>
  </si>
  <si>
    <t>Капитальный ремонт трибун  с подтрибунными помещениями, ул. Спортивная,4</t>
  </si>
  <si>
    <t>090P5S8Г00</t>
  </si>
  <si>
    <t>Реализация мероприятия по поэтапному внедрению Всероссийского физкультурно-спортивного комплекса "Готов к труду и обороне"</t>
  </si>
  <si>
    <t>1200</t>
  </si>
  <si>
    <t>Средства массовой информации</t>
  </si>
  <si>
    <t>1202</t>
  </si>
  <si>
    <t>0810220020</t>
  </si>
  <si>
    <t>Мероприятия в сфере средств массовой информации, в том числе субсидии публичному акционерному обществу "Первоуральская типография"</t>
  </si>
  <si>
    <t>1204</t>
  </si>
  <si>
    <t>Другие вопросы в области средств массовой информации</t>
  </si>
  <si>
    <t>0810220030</t>
  </si>
  <si>
    <t>Мероприятия в сфере средств массовой информации</t>
  </si>
  <si>
    <t>1300</t>
  </si>
  <si>
    <t>1301</t>
  </si>
  <si>
    <t>7005820010</t>
  </si>
  <si>
    <t xml:space="preserve">     Исполнение обязательств по обслуживанию муниципального долга городского округа Ревда в соответствии с программой муниципальных  заимствований городского округа Ревда и заключенными контрактами (соглашениями)</t>
  </si>
  <si>
    <t>730</t>
  </si>
  <si>
    <t xml:space="preserve">         Обслуживание муниципального долга</t>
  </si>
  <si>
    <t>Всего расходов:</t>
  </si>
  <si>
    <t>Исполнение плана,%</t>
  </si>
  <si>
    <t>Остаток плана, в тысячах рублей</t>
  </si>
  <si>
    <t>6</t>
  </si>
  <si>
    <t>Код Р,Пр</t>
  </si>
  <si>
    <t>1004</t>
  </si>
  <si>
    <t xml:space="preserve">    Охрана семьи и детства</t>
  </si>
  <si>
    <t>0107</t>
  </si>
  <si>
    <t xml:space="preserve">    Обеспечение проведения выборов и референдумов</t>
  </si>
  <si>
    <t xml:space="preserve">   Защита населения и территории от чрезвычайных ситуаций природного и техногенного характера, пожарная безопасность</t>
  </si>
  <si>
    <t xml:space="preserve"> Гражданская оборона</t>
  </si>
  <si>
    <t xml:space="preserve">  Обслуживание государственного (муниципального) долга</t>
  </si>
  <si>
    <t>Обслуживание государственного (муниципального) внутреннего долга</t>
  </si>
  <si>
    <t xml:space="preserve">  Периодическая печать и издательства</t>
  </si>
  <si>
    <t xml:space="preserve">    Молодежная политика</t>
  </si>
  <si>
    <t>1103</t>
  </si>
  <si>
    <t>Спорт высшх достижений</t>
  </si>
  <si>
    <t>План, 
в тысячах рублей</t>
  </si>
  <si>
    <t>Кассовые расходы на 01.01.24, 
в тыс.руб.</t>
  </si>
  <si>
    <t>Исполнение бюджета ГО Ревда по разделам и подразделам за 2023 год.</t>
  </si>
  <si>
    <t xml:space="preserve">                                                            к решению Думы городского округа Ревда</t>
  </si>
  <si>
    <t xml:space="preserve">                                                                                                     Приложение  7</t>
  </si>
  <si>
    <t xml:space="preserve">                                                                                          от 29.05.2024  № 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</si>
</sst>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Arial Cyr"/>
      <charset val="204"/>
    </font>
    <font>
      <b/>
      <i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i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2" fillId="5" borderId="0"/>
    <xf numFmtId="0" fontId="1" fillId="2" borderId="1" applyNumberFormat="0" applyFont="0" applyAlignment="0" applyProtection="0"/>
  </cellStyleXfs>
  <cellXfs count="125">
    <xf numFmtId="0" fontId="0" fillId="0" borderId="0" xfId="0"/>
    <xf numFmtId="49" fontId="0" fillId="0" borderId="0" xfId="0" applyNumberFormat="1"/>
    <xf numFmtId="0" fontId="6" fillId="0" borderId="3" xfId="1" applyFont="1" applyBorder="1" applyAlignment="1">
      <alignment horizontal="center" vertical="top" wrapText="1"/>
    </xf>
    <xf numFmtId="49" fontId="6" fillId="0" borderId="4" xfId="1" applyNumberFormat="1" applyFont="1" applyFill="1" applyBorder="1" applyAlignment="1" applyProtection="1">
      <alignment horizontal="center" vertical="top" wrapText="1"/>
      <protection locked="0"/>
    </xf>
    <xf numFmtId="0" fontId="6" fillId="0" borderId="4" xfId="1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49" fontId="7" fillId="0" borderId="5" xfId="1" applyNumberFormat="1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49" fontId="8" fillId="3" borderId="5" xfId="1" applyNumberFormat="1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49" fontId="8" fillId="3" borderId="5" xfId="0" applyNumberFormat="1" applyFont="1" applyFill="1" applyBorder="1" applyAlignment="1">
      <alignment wrapText="1"/>
    </xf>
    <xf numFmtId="164" fontId="8" fillId="3" borderId="5" xfId="0" applyNumberFormat="1" applyFont="1" applyFill="1" applyBorder="1" applyAlignment="1">
      <alignment horizontal="right" wrapText="1"/>
    </xf>
    <xf numFmtId="49" fontId="9" fillId="4" borderId="6" xfId="0" applyNumberFormat="1" applyFont="1" applyFill="1" applyBorder="1" applyAlignment="1">
      <alignment horizontal="center" shrinkToFit="1"/>
    </xf>
    <xf numFmtId="0" fontId="9" fillId="4" borderId="6" xfId="0" applyFont="1" applyFill="1" applyBorder="1" applyAlignment="1">
      <alignment wrapText="1"/>
    </xf>
    <xf numFmtId="164" fontId="9" fillId="4" borderId="6" xfId="0" applyNumberFormat="1" applyFont="1" applyFill="1" applyBorder="1" applyAlignment="1">
      <alignment horizontal="right" shrinkToFit="1"/>
    </xf>
    <xf numFmtId="49" fontId="7" fillId="4" borderId="6" xfId="0" applyNumberFormat="1" applyFont="1" applyFill="1" applyBorder="1" applyAlignment="1">
      <alignment horizontal="center" shrinkToFit="1"/>
    </xf>
    <xf numFmtId="0" fontId="10" fillId="0" borderId="6" xfId="0" applyFont="1" applyBorder="1" applyAlignment="1">
      <alignment wrapText="1"/>
    </xf>
    <xf numFmtId="164" fontId="7" fillId="4" borderId="6" xfId="0" applyNumberFormat="1" applyFont="1" applyFill="1" applyBorder="1" applyAlignment="1">
      <alignment horizontal="right" shrinkToFit="1"/>
    </xf>
    <xf numFmtId="49" fontId="3" fillId="4" borderId="6" xfId="0" applyNumberFormat="1" applyFont="1" applyFill="1" applyBorder="1" applyAlignment="1">
      <alignment horizontal="center" shrinkToFit="1"/>
    </xf>
    <xf numFmtId="0" fontId="3" fillId="4" borderId="6" xfId="0" applyFont="1" applyFill="1" applyBorder="1" applyAlignment="1">
      <alignment wrapText="1"/>
    </xf>
    <xf numFmtId="164" fontId="3" fillId="4" borderId="6" xfId="0" applyNumberFormat="1" applyFont="1" applyFill="1" applyBorder="1" applyAlignment="1">
      <alignment horizontal="right" shrinkToFit="1"/>
    </xf>
    <xf numFmtId="0" fontId="11" fillId="4" borderId="6" xfId="0" applyFont="1" applyFill="1" applyBorder="1" applyAlignment="1">
      <alignment vertical="top" wrapText="1"/>
    </xf>
    <xf numFmtId="0" fontId="11" fillId="0" borderId="6" xfId="0" applyFont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11" fillId="4" borderId="7" xfId="0" applyFont="1" applyFill="1" applyBorder="1" applyAlignment="1">
      <alignment wrapText="1"/>
    </xf>
    <xf numFmtId="49" fontId="9" fillId="0" borderId="6" xfId="0" applyNumberFormat="1" applyFont="1" applyFill="1" applyBorder="1" applyAlignment="1">
      <alignment horizontal="center" shrinkToFit="1"/>
    </xf>
    <xf numFmtId="49" fontId="12" fillId="0" borderId="0" xfId="0" applyNumberFormat="1" applyFont="1"/>
    <xf numFmtId="49" fontId="7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center" shrinkToFit="1"/>
    </xf>
    <xf numFmtId="164" fontId="3" fillId="0" borderId="6" xfId="0" applyNumberFormat="1" applyFont="1" applyFill="1" applyBorder="1" applyAlignment="1">
      <alignment horizontal="right" shrinkToFit="1"/>
    </xf>
    <xf numFmtId="49" fontId="3" fillId="4" borderId="8" xfId="0" applyNumberFormat="1" applyFont="1" applyFill="1" applyBorder="1" applyAlignment="1">
      <alignment horizontal="center" shrinkToFit="1"/>
    </xf>
    <xf numFmtId="49" fontId="9" fillId="4" borderId="8" xfId="0" applyNumberFormat="1" applyFont="1" applyFill="1" applyBorder="1" applyAlignment="1">
      <alignment horizontal="center" shrinkToFit="1"/>
    </xf>
    <xf numFmtId="0" fontId="9" fillId="4" borderId="8" xfId="0" applyFont="1" applyFill="1" applyBorder="1" applyAlignment="1">
      <alignment wrapText="1"/>
    </xf>
    <xf numFmtId="164" fontId="9" fillId="0" borderId="6" xfId="0" applyNumberFormat="1" applyFont="1" applyFill="1" applyBorder="1" applyAlignment="1">
      <alignment horizontal="right" shrinkToFit="1"/>
    </xf>
    <xf numFmtId="164" fontId="7" fillId="0" borderId="6" xfId="0" applyNumberFormat="1" applyFont="1" applyFill="1" applyBorder="1" applyAlignment="1">
      <alignment horizontal="right" shrinkToFit="1"/>
    </xf>
    <xf numFmtId="0" fontId="3" fillId="4" borderId="8" xfId="0" applyFont="1" applyFill="1" applyBorder="1" applyAlignment="1">
      <alignment wrapText="1"/>
    </xf>
    <xf numFmtId="164" fontId="7" fillId="4" borderId="6" xfId="0" applyNumberFormat="1" applyFont="1" applyFill="1" applyBorder="1" applyAlignment="1">
      <alignment vertical="center" wrapText="1"/>
    </xf>
    <xf numFmtId="49" fontId="8" fillId="4" borderId="6" xfId="0" applyNumberFormat="1" applyFont="1" applyFill="1" applyBorder="1" applyAlignment="1">
      <alignment horizontal="center" shrinkToFit="1"/>
    </xf>
    <xf numFmtId="0" fontId="13" fillId="4" borderId="5" xfId="0" applyFont="1" applyFill="1" applyBorder="1" applyAlignment="1">
      <alignment vertical="top" wrapText="1"/>
    </xf>
    <xf numFmtId="164" fontId="8" fillId="4" borderId="6" xfId="0" applyNumberFormat="1" applyFont="1" applyFill="1" applyBorder="1" applyAlignment="1">
      <alignment horizontal="right" shrinkToFit="1"/>
    </xf>
    <xf numFmtId="0" fontId="11" fillId="4" borderId="5" xfId="0" applyFont="1" applyFill="1" applyBorder="1" applyAlignment="1">
      <alignment vertical="top" wrapText="1"/>
    </xf>
    <xf numFmtId="164" fontId="8" fillId="4" borderId="6" xfId="0" applyNumberFormat="1" applyFont="1" applyFill="1" applyBorder="1" applyAlignment="1">
      <alignment vertical="center" wrapText="1"/>
    </xf>
    <xf numFmtId="0" fontId="14" fillId="4" borderId="6" xfId="0" applyFont="1" applyFill="1" applyBorder="1" applyAlignment="1">
      <alignment vertical="top" wrapText="1"/>
    </xf>
    <xf numFmtId="0" fontId="15" fillId="4" borderId="6" xfId="0" applyFont="1" applyFill="1" applyBorder="1" applyAlignment="1">
      <alignment vertical="top" wrapText="1"/>
    </xf>
    <xf numFmtId="0" fontId="11" fillId="0" borderId="7" xfId="0" applyFont="1" applyFill="1" applyBorder="1" applyAlignment="1">
      <alignment vertical="top" wrapText="1"/>
    </xf>
    <xf numFmtId="0" fontId="11" fillId="4" borderId="6" xfId="0" applyFont="1" applyFill="1" applyBorder="1" applyAlignment="1">
      <alignment wrapText="1"/>
    </xf>
    <xf numFmtId="0" fontId="11" fillId="4" borderId="6" xfId="0" applyFont="1" applyFill="1" applyBorder="1" applyAlignment="1">
      <alignment vertical="center" wrapText="1"/>
    </xf>
    <xf numFmtId="49" fontId="8" fillId="3" borderId="6" xfId="0" applyNumberFormat="1" applyFont="1" applyFill="1" applyBorder="1" applyAlignment="1">
      <alignment horizontal="center" shrinkToFit="1"/>
    </xf>
    <xf numFmtId="49" fontId="3" fillId="3" borderId="6" xfId="0" applyNumberFormat="1" applyFont="1" applyFill="1" applyBorder="1" applyAlignment="1">
      <alignment horizontal="center" shrinkToFit="1"/>
    </xf>
    <xf numFmtId="49" fontId="8" fillId="3" borderId="6" xfId="0" applyNumberFormat="1" applyFont="1" applyFill="1" applyBorder="1" applyAlignment="1">
      <alignment wrapText="1"/>
    </xf>
    <xf numFmtId="164" fontId="8" fillId="3" borderId="6" xfId="0" applyNumberFormat="1" applyFont="1" applyFill="1" applyBorder="1" applyAlignment="1">
      <alignment horizontal="right" shrinkToFit="1"/>
    </xf>
    <xf numFmtId="164" fontId="3" fillId="4" borderId="6" xfId="0" applyNumberFormat="1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top" wrapText="1"/>
    </xf>
    <xf numFmtId="164" fontId="3" fillId="0" borderId="6" xfId="0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wrapText="1"/>
    </xf>
    <xf numFmtId="164" fontId="11" fillId="4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wrapText="1"/>
    </xf>
    <xf numFmtId="49" fontId="8" fillId="0" borderId="6" xfId="0" applyNumberFormat="1" applyFont="1" applyFill="1" applyBorder="1" applyAlignment="1">
      <alignment horizontal="center" shrinkToFit="1"/>
    </xf>
    <xf numFmtId="0" fontId="15" fillId="0" borderId="6" xfId="0" applyFont="1" applyFill="1" applyBorder="1" applyAlignment="1">
      <alignment vertical="top" wrapText="1"/>
    </xf>
    <xf numFmtId="0" fontId="10" fillId="0" borderId="6" xfId="0" applyFont="1" applyFill="1" applyBorder="1" applyAlignment="1">
      <alignment vertical="top" wrapText="1"/>
    </xf>
    <xf numFmtId="0" fontId="13" fillId="4" borderId="6" xfId="0" applyFont="1" applyFill="1" applyBorder="1" applyAlignment="1">
      <alignment vertical="top" wrapText="1"/>
    </xf>
    <xf numFmtId="0" fontId="16" fillId="4" borderId="9" xfId="0" applyFont="1" applyFill="1" applyBorder="1" applyAlignment="1">
      <alignment vertical="top" wrapText="1"/>
    </xf>
    <xf numFmtId="0" fontId="13" fillId="4" borderId="6" xfId="0" applyFont="1" applyFill="1" applyBorder="1" applyAlignment="1">
      <alignment wrapText="1"/>
    </xf>
    <xf numFmtId="49" fontId="7" fillId="4" borderId="9" xfId="0" applyNumberFormat="1" applyFont="1" applyFill="1" applyBorder="1" applyAlignment="1">
      <alignment horizontal="center" shrinkToFit="1"/>
    </xf>
    <xf numFmtId="0" fontId="7" fillId="0" borderId="6" xfId="0" applyFont="1" applyFill="1" applyBorder="1" applyAlignment="1">
      <alignment wrapText="1"/>
    </xf>
    <xf numFmtId="49" fontId="3" fillId="4" borderId="9" xfId="0" applyNumberFormat="1" applyFont="1" applyFill="1" applyBorder="1" applyAlignment="1">
      <alignment horizontal="center" shrinkToFit="1"/>
    </xf>
    <xf numFmtId="0" fontId="3" fillId="0" borderId="0" xfId="0" applyFont="1" applyAlignment="1">
      <alignment wrapText="1"/>
    </xf>
    <xf numFmtId="0" fontId="7" fillId="4" borderId="6" xfId="0" applyFont="1" applyFill="1" applyBorder="1" applyAlignment="1">
      <alignment wrapText="1"/>
    </xf>
    <xf numFmtId="0" fontId="8" fillId="4" borderId="6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4" fillId="0" borderId="6" xfId="0" applyFont="1" applyFill="1" applyBorder="1" applyAlignment="1">
      <alignment vertical="top" wrapText="1"/>
    </xf>
    <xf numFmtId="0" fontId="16" fillId="4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wrapText="1"/>
    </xf>
    <xf numFmtId="0" fontId="10" fillId="4" borderId="6" xfId="0" applyFont="1" applyFill="1" applyBorder="1" applyAlignment="1">
      <alignment wrapText="1"/>
    </xf>
    <xf numFmtId="0" fontId="10" fillId="4" borderId="6" xfId="0" applyFont="1" applyFill="1" applyBorder="1" applyAlignment="1">
      <alignment vertical="top" wrapText="1"/>
    </xf>
    <xf numFmtId="0" fontId="13" fillId="4" borderId="6" xfId="0" applyNumberFormat="1" applyFont="1" applyFill="1" applyBorder="1" applyAlignment="1">
      <alignment vertical="top" wrapText="1"/>
    </xf>
    <xf numFmtId="0" fontId="11" fillId="4" borderId="8" xfId="0" applyFont="1" applyFill="1" applyBorder="1" applyAlignment="1">
      <alignment vertical="top" wrapText="1"/>
    </xf>
    <xf numFmtId="0" fontId="3" fillId="4" borderId="6" xfId="0" applyFont="1" applyFill="1" applyBorder="1" applyAlignment="1">
      <alignment horizontal="left" vertical="center" wrapText="1"/>
    </xf>
    <xf numFmtId="164" fontId="8" fillId="0" borderId="6" xfId="0" applyNumberFormat="1" applyFont="1" applyFill="1" applyBorder="1" applyAlignment="1">
      <alignment horizontal="right" shrinkToFit="1"/>
    </xf>
    <xf numFmtId="0" fontId="11" fillId="0" borderId="6" xfId="0" applyFont="1" applyFill="1" applyBorder="1" applyAlignment="1">
      <alignment vertical="top" wrapText="1"/>
    </xf>
    <xf numFmtId="0" fontId="17" fillId="0" borderId="0" xfId="0" applyFont="1" applyAlignment="1">
      <alignment wrapText="1"/>
    </xf>
    <xf numFmtId="0" fontId="9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left" wrapText="1"/>
    </xf>
    <xf numFmtId="0" fontId="8" fillId="3" borderId="6" xfId="0" applyFont="1" applyFill="1" applyBorder="1" applyAlignment="1">
      <alignment wrapText="1"/>
    </xf>
    <xf numFmtId="164" fontId="11" fillId="4" borderId="6" xfId="0" applyNumberFormat="1" applyFont="1" applyFill="1" applyBorder="1" applyAlignment="1">
      <alignment vertical="top" wrapText="1"/>
    </xf>
    <xf numFmtId="0" fontId="10" fillId="4" borderId="7" xfId="0" applyFont="1" applyFill="1" applyBorder="1" applyAlignment="1">
      <alignment vertical="top" wrapText="1"/>
    </xf>
    <xf numFmtId="164" fontId="10" fillId="4" borderId="6" xfId="0" applyNumberFormat="1" applyFont="1" applyFill="1" applyBorder="1" applyAlignment="1">
      <alignment vertical="top" wrapText="1"/>
    </xf>
    <xf numFmtId="49" fontId="8" fillId="4" borderId="9" xfId="0" applyNumberFormat="1" applyFont="1" applyFill="1" applyBorder="1" applyAlignment="1">
      <alignment horizontal="center" shrinkToFit="1"/>
    </xf>
    <xf numFmtId="0" fontId="13" fillId="4" borderId="7" xfId="0" applyFont="1" applyFill="1" applyBorder="1" applyAlignment="1">
      <alignment vertical="top" wrapText="1"/>
    </xf>
    <xf numFmtId="164" fontId="13" fillId="4" borderId="6" xfId="0" applyNumberFormat="1" applyFont="1" applyFill="1" applyBorder="1" applyAlignment="1">
      <alignment wrapText="1"/>
    </xf>
    <xf numFmtId="164" fontId="11" fillId="0" borderId="6" xfId="0" applyNumberFormat="1" applyFont="1" applyFill="1" applyBorder="1" applyAlignment="1">
      <alignment wrapText="1"/>
    </xf>
    <xf numFmtId="0" fontId="17" fillId="5" borderId="6" xfId="2" applyNumberFormat="1" applyFont="1" applyFill="1" applyBorder="1" applyAlignment="1">
      <alignment vertical="top" wrapText="1"/>
    </xf>
    <xf numFmtId="0" fontId="3" fillId="4" borderId="6" xfId="0" applyNumberFormat="1" applyFont="1" applyFill="1" applyBorder="1" applyAlignment="1">
      <alignment wrapText="1"/>
    </xf>
    <xf numFmtId="0" fontId="18" fillId="0" borderId="0" xfId="0" applyFont="1"/>
    <xf numFmtId="0" fontId="3" fillId="4" borderId="7" xfId="0" applyFont="1" applyFill="1" applyBorder="1" applyAlignment="1">
      <alignment wrapText="1"/>
    </xf>
    <xf numFmtId="0" fontId="18" fillId="0" borderId="0" xfId="0" applyFont="1" applyAlignment="1">
      <alignment wrapText="1"/>
    </xf>
    <xf numFmtId="164" fontId="11" fillId="4" borderId="6" xfId="0" applyNumberFormat="1" applyFont="1" applyFill="1" applyBorder="1" applyAlignment="1">
      <alignment wrapText="1"/>
    </xf>
    <xf numFmtId="0" fontId="11" fillId="4" borderId="7" xfId="0" applyFont="1" applyFill="1" applyBorder="1" applyAlignment="1">
      <alignment vertical="center" wrapText="1"/>
    </xf>
    <xf numFmtId="49" fontId="9" fillId="4" borderId="9" xfId="0" applyNumberFormat="1" applyFont="1" applyFill="1" applyBorder="1" applyAlignment="1">
      <alignment horizontal="center" shrinkToFit="1"/>
    </xf>
    <xf numFmtId="0" fontId="11" fillId="4" borderId="6" xfId="0" applyNumberFormat="1" applyFont="1" applyFill="1" applyBorder="1" applyAlignment="1">
      <alignment wrapText="1"/>
    </xf>
    <xf numFmtId="49" fontId="8" fillId="4" borderId="6" xfId="0" applyNumberFormat="1" applyFont="1" applyFill="1" applyBorder="1" applyAlignment="1">
      <alignment horizontal="center"/>
    </xf>
    <xf numFmtId="0" fontId="19" fillId="4" borderId="6" xfId="0" applyFont="1" applyFill="1" applyBorder="1"/>
    <xf numFmtId="164" fontId="8" fillId="4" borderId="6" xfId="0" applyNumberFormat="1" applyFont="1" applyFill="1" applyBorder="1"/>
    <xf numFmtId="0" fontId="3" fillId="4" borderId="8" xfId="0" applyNumberFormat="1" applyFont="1" applyFill="1" applyBorder="1" applyAlignment="1">
      <alignment wrapText="1"/>
    </xf>
    <xf numFmtId="164" fontId="10" fillId="4" borderId="6" xfId="0" applyNumberFormat="1" applyFont="1" applyFill="1" applyBorder="1" applyAlignment="1">
      <alignment vertical="center" wrapText="1"/>
    </xf>
    <xf numFmtId="164" fontId="13" fillId="4" borderId="6" xfId="0" applyNumberFormat="1" applyFont="1" applyFill="1" applyBorder="1" applyAlignment="1">
      <alignment vertical="center" wrapText="1"/>
    </xf>
    <xf numFmtId="0" fontId="11" fillId="4" borderId="8" xfId="0" applyFont="1" applyFill="1" applyBorder="1" applyAlignment="1">
      <alignment wrapText="1"/>
    </xf>
    <xf numFmtId="0" fontId="3" fillId="4" borderId="6" xfId="0" applyFont="1" applyFill="1" applyBorder="1"/>
    <xf numFmtId="49" fontId="7" fillId="3" borderId="4" xfId="0" applyNumberFormat="1" applyFont="1" applyFill="1" applyBorder="1" applyAlignment="1">
      <alignment horizontal="center" shrinkToFit="1"/>
    </xf>
    <xf numFmtId="49" fontId="7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164" fontId="7" fillId="3" borderId="11" xfId="0" applyNumberFormat="1" applyFont="1" applyFill="1" applyBorder="1" applyAlignment="1"/>
    <xf numFmtId="0" fontId="11" fillId="0" borderId="0" xfId="0" applyFont="1" applyFill="1" applyBorder="1" applyAlignment="1">
      <alignment wrapText="1"/>
    </xf>
    <xf numFmtId="0" fontId="0" fillId="0" borderId="0" xfId="0" applyBorder="1"/>
    <xf numFmtId="164" fontId="0" fillId="0" borderId="0" xfId="0" applyNumberFormat="1"/>
    <xf numFmtId="0" fontId="7" fillId="0" borderId="6" xfId="0" applyFont="1" applyBorder="1" applyAlignment="1">
      <alignment horizontal="center" vertical="top" wrapText="1"/>
    </xf>
    <xf numFmtId="0" fontId="0" fillId="5" borderId="0" xfId="0" applyFill="1" applyBorder="1" applyAlignment="1">
      <alignment horizontal="center" wrapText="1"/>
    </xf>
    <xf numFmtId="164" fontId="7" fillId="3" borderId="5" xfId="0" applyNumberFormat="1" applyFont="1" applyFill="1" applyBorder="1" applyAlignment="1">
      <alignment horizontal="right" wrapText="1"/>
    </xf>
    <xf numFmtId="164" fontId="9" fillId="0" borderId="0" xfId="0" applyNumberFormat="1" applyFont="1" applyAlignment="1"/>
    <xf numFmtId="0" fontId="0" fillId="0" borderId="0" xfId="0"/>
    <xf numFmtId="0" fontId="4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right"/>
    </xf>
  </cellXfs>
  <cellStyles count="4">
    <cellStyle name="Обычный" xfId="0" builtinId="0"/>
    <cellStyle name="Обычный 2" xfId="2" xr:uid="{00000000-0005-0000-0000-000001000000}"/>
    <cellStyle name="Обычный_Лист1" xfId="1" xr:uid="{00000000-0005-0000-0000-000002000000}"/>
    <cellStyle name="Примечание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0;&#1076;&#1084;&#1080;&#1085;&#1080;&#1089;&#1090;&#1088;&#1072;&#1090;&#1086;&#1088;\Desktop\&#1041;&#1102;&#1076;&#1078;&#1077;&#1090;%202020\&#1048;&#1079;&#1084;&#1077;&#1085;&#1077;&#1085;&#1080;&#1103;\&#1103;&#1085;&#1074;&#1072;&#1088;&#1100;%202020\&#1055;&#1088;&#1080;&#1083;&#1086;&#1078;&#1077;&#1085;&#1080;&#1103;%20%205,7,14-%20&#1056;&#1072;&#1089;&#1093;&#1086;&#1076;&#1099;%20&#1073;&#1102;&#1076;&#1078;&#1077;&#1090;&#1072;%20&#1075;&#1086;&#1088;&#1086;&#1076;&#1089;&#1082;&#1086;&#1075;&#1086;%20&#1086;&#1082;&#1088;&#1091;&#1075;&#1072;%20&#1085;&#1072;%202020%20&#1075;&#1086;&#10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5  2020"/>
      <sheetName val="Прил.7 2020"/>
      <sheetName val="Прил.14 2020"/>
    </sheetNames>
    <sheetDataSet>
      <sheetData sheetId="0"/>
      <sheetData sheetId="1">
        <row r="14">
          <cell r="G14">
            <v>2242</v>
          </cell>
        </row>
        <row r="15">
          <cell r="G15">
            <v>67.8</v>
          </cell>
        </row>
        <row r="16">
          <cell r="G16">
            <v>677.2</v>
          </cell>
        </row>
        <row r="20">
          <cell r="G20">
            <v>40785.4</v>
          </cell>
        </row>
        <row r="21">
          <cell r="G21">
            <v>218.1</v>
          </cell>
        </row>
        <row r="22">
          <cell r="G22">
            <v>11048.1</v>
          </cell>
        </row>
        <row r="23">
          <cell r="G23">
            <v>860.4</v>
          </cell>
        </row>
        <row r="27">
          <cell r="G27">
            <v>12.8</v>
          </cell>
        </row>
        <row r="31">
          <cell r="G31">
            <v>450</v>
          </cell>
        </row>
        <row r="36">
          <cell r="G36">
            <v>11.2</v>
          </cell>
        </row>
        <row r="39">
          <cell r="G39">
            <v>171.8</v>
          </cell>
        </row>
        <row r="43">
          <cell r="G43">
            <v>368</v>
          </cell>
        </row>
        <row r="45">
          <cell r="G45">
            <v>27</v>
          </cell>
        </row>
        <row r="48">
          <cell r="G48">
            <v>54</v>
          </cell>
        </row>
        <row r="50">
          <cell r="G50">
            <v>884</v>
          </cell>
        </row>
        <row r="52">
          <cell r="G52">
            <v>2600</v>
          </cell>
        </row>
        <row r="53">
          <cell r="G53">
            <v>635.6</v>
          </cell>
        </row>
        <row r="54">
          <cell r="G54">
            <v>810.4</v>
          </cell>
        </row>
        <row r="55">
          <cell r="G55">
            <v>181</v>
          </cell>
        </row>
        <row r="57">
          <cell r="G57">
            <v>9245.7999999999993</v>
          </cell>
        </row>
        <row r="58">
          <cell r="G58">
            <v>89.2</v>
          </cell>
        </row>
        <row r="59">
          <cell r="G59">
            <v>2772.1</v>
          </cell>
        </row>
        <row r="60">
          <cell r="G60">
            <v>4231.3999999999996</v>
          </cell>
        </row>
        <row r="61">
          <cell r="G61">
            <v>85</v>
          </cell>
        </row>
        <row r="62">
          <cell r="G62">
            <v>5.0999999999999996</v>
          </cell>
        </row>
        <row r="64">
          <cell r="G64">
            <v>22</v>
          </cell>
        </row>
        <row r="66">
          <cell r="G66">
            <v>0.2</v>
          </cell>
        </row>
        <row r="68">
          <cell r="G68">
            <v>115.2</v>
          </cell>
        </row>
        <row r="70">
          <cell r="G70">
            <v>0.2</v>
          </cell>
        </row>
        <row r="72">
          <cell r="G72">
            <v>355</v>
          </cell>
        </row>
        <row r="73">
          <cell r="G73">
            <v>107</v>
          </cell>
        </row>
        <row r="74">
          <cell r="G74">
            <v>404</v>
          </cell>
        </row>
        <row r="76">
          <cell r="G76">
            <v>1008.3</v>
          </cell>
        </row>
        <row r="82">
          <cell r="G82">
            <v>5288.3</v>
          </cell>
        </row>
        <row r="83">
          <cell r="G83">
            <v>8.1999999999999993</v>
          </cell>
        </row>
        <row r="84">
          <cell r="G84">
            <v>1596.3</v>
          </cell>
        </row>
        <row r="85">
          <cell r="G85">
            <v>765.2</v>
          </cell>
        </row>
        <row r="87">
          <cell r="G87">
            <v>484.4</v>
          </cell>
        </row>
        <row r="89">
          <cell r="G89">
            <v>100</v>
          </cell>
        </row>
        <row r="91">
          <cell r="G91">
            <v>1183</v>
          </cell>
        </row>
        <row r="93">
          <cell r="G93">
            <v>882.5</v>
          </cell>
        </row>
        <row r="96">
          <cell r="G96">
            <v>4642.5</v>
          </cell>
        </row>
        <row r="97">
          <cell r="G97">
            <v>1390.8</v>
          </cell>
        </row>
        <row r="98">
          <cell r="G98">
            <v>163.69999999999999</v>
          </cell>
        </row>
        <row r="100">
          <cell r="G100">
            <v>1058</v>
          </cell>
        </row>
        <row r="101">
          <cell r="G101">
            <v>320</v>
          </cell>
        </row>
        <row r="102">
          <cell r="G102">
            <v>360</v>
          </cell>
        </row>
        <row r="107">
          <cell r="G107">
            <v>40</v>
          </cell>
        </row>
        <row r="109">
          <cell r="G109">
            <v>119</v>
          </cell>
        </row>
        <row r="111">
          <cell r="G111">
            <v>496</v>
          </cell>
        </row>
        <row r="113">
          <cell r="G113">
            <v>45</v>
          </cell>
        </row>
        <row r="115">
          <cell r="G115">
            <v>0</v>
          </cell>
        </row>
        <row r="119">
          <cell r="G119">
            <v>102.8</v>
          </cell>
        </row>
        <row r="122">
          <cell r="G122">
            <v>88.2</v>
          </cell>
        </row>
        <row r="127">
          <cell r="G127">
            <v>81</v>
          </cell>
        </row>
        <row r="131">
          <cell r="G131">
            <v>45.8</v>
          </cell>
        </row>
        <row r="134">
          <cell r="G134">
            <v>134.69999999999999</v>
          </cell>
        </row>
        <row r="136">
          <cell r="G136">
            <v>304.5</v>
          </cell>
        </row>
        <row r="139">
          <cell r="G139">
            <v>5.6</v>
          </cell>
        </row>
        <row r="145">
          <cell r="G145">
            <v>1480</v>
          </cell>
        </row>
        <row r="148">
          <cell r="G148">
            <v>38</v>
          </cell>
        </row>
        <row r="152">
          <cell r="G152">
            <v>4248.8</v>
          </cell>
        </row>
        <row r="154">
          <cell r="G154">
            <v>63.2</v>
          </cell>
        </row>
        <row r="159">
          <cell r="G159">
            <v>1147.5</v>
          </cell>
        </row>
        <row r="160">
          <cell r="G160">
            <v>342.3</v>
          </cell>
        </row>
        <row r="161">
          <cell r="G161">
            <v>186.2</v>
          </cell>
        </row>
        <row r="165">
          <cell r="G165">
            <v>4364</v>
          </cell>
        </row>
        <row r="167">
          <cell r="G167">
            <v>225</v>
          </cell>
        </row>
        <row r="172">
          <cell r="G172">
            <v>40994.1</v>
          </cell>
        </row>
        <row r="173">
          <cell r="G173">
            <v>1712.5</v>
          </cell>
        </row>
        <row r="175">
          <cell r="G175">
            <v>2433</v>
          </cell>
        </row>
        <row r="177">
          <cell r="G177">
            <v>128214.6</v>
          </cell>
        </row>
        <row r="179">
          <cell r="G179">
            <v>69831</v>
          </cell>
        </row>
        <row r="181">
          <cell r="G181">
            <v>300</v>
          </cell>
        </row>
        <row r="184">
          <cell r="G184">
            <v>236.7</v>
          </cell>
        </row>
        <row r="186">
          <cell r="G186">
            <v>5650</v>
          </cell>
        </row>
        <row r="191">
          <cell r="G191">
            <v>454</v>
          </cell>
        </row>
        <row r="195">
          <cell r="G195">
            <v>373</v>
          </cell>
        </row>
        <row r="198">
          <cell r="G198">
            <v>5248</v>
          </cell>
        </row>
        <row r="202">
          <cell r="G202">
            <v>6037</v>
          </cell>
        </row>
        <row r="203">
          <cell r="G203">
            <v>1841.5</v>
          </cell>
        </row>
        <row r="204">
          <cell r="G204">
            <v>627.9</v>
          </cell>
        </row>
        <row r="205">
          <cell r="G205">
            <v>10.6</v>
          </cell>
        </row>
        <row r="206">
          <cell r="G206">
            <v>102</v>
          </cell>
        </row>
        <row r="209">
          <cell r="G209">
            <v>3405</v>
          </cell>
        </row>
        <row r="210">
          <cell r="G210">
            <v>874</v>
          </cell>
        </row>
        <row r="211">
          <cell r="G211">
            <v>542.5</v>
          </cell>
        </row>
        <row r="212">
          <cell r="G212">
            <v>5.5</v>
          </cell>
        </row>
        <row r="213">
          <cell r="G213">
            <v>86</v>
          </cell>
        </row>
        <row r="219">
          <cell r="G219">
            <v>180</v>
          </cell>
        </row>
        <row r="222">
          <cell r="G222">
            <v>1070</v>
          </cell>
        </row>
        <row r="224">
          <cell r="G224">
            <v>25</v>
          </cell>
        </row>
        <row r="227">
          <cell r="G227">
            <v>1800</v>
          </cell>
        </row>
        <row r="232">
          <cell r="G232">
            <v>337033</v>
          </cell>
        </row>
        <row r="234">
          <cell r="G234">
            <v>78154.899999999994</v>
          </cell>
        </row>
        <row r="236">
          <cell r="G236">
            <v>97935</v>
          </cell>
        </row>
        <row r="238">
          <cell r="G238">
            <v>392.1</v>
          </cell>
        </row>
        <row r="241">
          <cell r="G241">
            <v>3014.9</v>
          </cell>
        </row>
        <row r="243">
          <cell r="G243">
            <v>1391.8</v>
          </cell>
        </row>
        <row r="246">
          <cell r="G246">
            <v>2718.6</v>
          </cell>
        </row>
        <row r="248">
          <cell r="G248">
            <v>9280</v>
          </cell>
        </row>
        <row r="250">
          <cell r="G250">
            <v>83520</v>
          </cell>
        </row>
        <row r="255">
          <cell r="G255">
            <v>1349.7</v>
          </cell>
        </row>
        <row r="257">
          <cell r="G257">
            <v>5633.7</v>
          </cell>
        </row>
        <row r="258">
          <cell r="G258">
            <v>22.6</v>
          </cell>
        </row>
        <row r="260">
          <cell r="G260">
            <v>10488.8</v>
          </cell>
        </row>
        <row r="262">
          <cell r="G262">
            <v>6756.3</v>
          </cell>
        </row>
        <row r="263">
          <cell r="G263">
            <v>18.899999999999999</v>
          </cell>
        </row>
        <row r="265">
          <cell r="G265">
            <v>9941</v>
          </cell>
        </row>
        <row r="269">
          <cell r="G269">
            <v>162</v>
          </cell>
        </row>
        <row r="273">
          <cell r="G273">
            <v>15300</v>
          </cell>
        </row>
        <row r="275">
          <cell r="G275">
            <v>275.8</v>
          </cell>
        </row>
        <row r="277">
          <cell r="G277">
            <v>49679.5</v>
          </cell>
        </row>
        <row r="279">
          <cell r="G279">
            <v>400</v>
          </cell>
        </row>
        <row r="281">
          <cell r="G281">
            <v>9727.7000000000007</v>
          </cell>
        </row>
        <row r="284">
          <cell r="G284">
            <v>45.1</v>
          </cell>
        </row>
        <row r="289">
          <cell r="G289">
            <v>13405.3</v>
          </cell>
        </row>
        <row r="290">
          <cell r="G290">
            <v>4032.1</v>
          </cell>
        </row>
        <row r="291">
          <cell r="G291">
            <v>1573.7</v>
          </cell>
        </row>
        <row r="292">
          <cell r="G292">
            <v>43.9</v>
          </cell>
        </row>
        <row r="298">
          <cell r="G298">
            <v>20</v>
          </cell>
        </row>
        <row r="300">
          <cell r="G300">
            <v>182</v>
          </cell>
        </row>
        <row r="302">
          <cell r="G302">
            <v>144</v>
          </cell>
        </row>
        <row r="304">
          <cell r="G304">
            <v>6583</v>
          </cell>
        </row>
        <row r="310">
          <cell r="G310">
            <v>105772.4</v>
          </cell>
        </row>
        <row r="314">
          <cell r="G314">
            <v>9240</v>
          </cell>
        </row>
        <row r="319">
          <cell r="G319">
            <v>313</v>
          </cell>
        </row>
        <row r="321">
          <cell r="G321">
            <v>14117.5</v>
          </cell>
        </row>
        <row r="324">
          <cell r="G324">
            <v>687</v>
          </cell>
        </row>
        <row r="330">
          <cell r="G330">
            <v>1108</v>
          </cell>
        </row>
        <row r="333">
          <cell r="G333">
            <v>52888.3</v>
          </cell>
        </row>
        <row r="334">
          <cell r="G334">
            <v>160</v>
          </cell>
        </row>
        <row r="336">
          <cell r="G336">
            <v>5528.4</v>
          </cell>
        </row>
        <row r="338">
          <cell r="G338">
            <v>36714.199999999997</v>
          </cell>
        </row>
        <row r="339">
          <cell r="G339">
            <v>250</v>
          </cell>
        </row>
        <row r="342">
          <cell r="G342">
            <v>48.3</v>
          </cell>
        </row>
        <row r="346">
          <cell r="G346">
            <v>300</v>
          </cell>
        </row>
        <row r="351">
          <cell r="G351">
            <v>3854</v>
          </cell>
        </row>
        <row r="356">
          <cell r="G356">
            <v>170</v>
          </cell>
        </row>
        <row r="360">
          <cell r="G360">
            <v>4699.5</v>
          </cell>
        </row>
        <row r="363">
          <cell r="G363">
            <v>429</v>
          </cell>
        </row>
        <row r="366">
          <cell r="G366">
            <v>390</v>
          </cell>
        </row>
        <row r="368">
          <cell r="G368">
            <v>292.60000000000002</v>
          </cell>
        </row>
        <row r="369">
          <cell r="G369">
            <v>24371.9</v>
          </cell>
        </row>
        <row r="371">
          <cell r="G371">
            <v>1108.0999999999999</v>
          </cell>
        </row>
        <row r="372">
          <cell r="G372">
            <v>68301.399999999994</v>
          </cell>
        </row>
        <row r="374">
          <cell r="G374">
            <v>929.6</v>
          </cell>
        </row>
        <row r="375">
          <cell r="G375">
            <v>70591.100000000006</v>
          </cell>
        </row>
        <row r="379">
          <cell r="G379">
            <v>280</v>
          </cell>
        </row>
        <row r="384">
          <cell r="G384">
            <v>39.200000000000003</v>
          </cell>
        </row>
        <row r="386">
          <cell r="G386">
            <v>19.5</v>
          </cell>
        </row>
        <row r="387">
          <cell r="G387">
            <v>90</v>
          </cell>
        </row>
        <row r="389">
          <cell r="G389">
            <v>93</v>
          </cell>
        </row>
        <row r="391">
          <cell r="G391">
            <v>19.600000000000001</v>
          </cell>
        </row>
        <row r="393">
          <cell r="G393">
            <v>109.7</v>
          </cell>
        </row>
        <row r="396">
          <cell r="G396">
            <v>158</v>
          </cell>
        </row>
        <row r="397">
          <cell r="G397">
            <v>175</v>
          </cell>
        </row>
        <row r="399">
          <cell r="G399">
            <v>735.7</v>
          </cell>
        </row>
        <row r="401">
          <cell r="G401">
            <v>230</v>
          </cell>
        </row>
        <row r="405">
          <cell r="G405">
            <v>11</v>
          </cell>
        </row>
        <row r="409">
          <cell r="G409">
            <v>50</v>
          </cell>
        </row>
        <row r="412">
          <cell r="G412">
            <v>30</v>
          </cell>
        </row>
        <row r="414">
          <cell r="G414">
            <v>1985.4</v>
          </cell>
        </row>
        <row r="415">
          <cell r="G415">
            <v>597.79999999999995</v>
          </cell>
        </row>
        <row r="416">
          <cell r="G416">
            <v>662.7</v>
          </cell>
        </row>
        <row r="418">
          <cell r="G418">
            <v>3940.9</v>
          </cell>
        </row>
        <row r="419">
          <cell r="G419">
            <v>1184.8</v>
          </cell>
        </row>
        <row r="420">
          <cell r="G420">
            <v>1624.3</v>
          </cell>
        </row>
        <row r="425">
          <cell r="G425">
            <v>195</v>
          </cell>
        </row>
        <row r="426">
          <cell r="G426">
            <v>450</v>
          </cell>
        </row>
        <row r="428">
          <cell r="G428">
            <v>10972</v>
          </cell>
        </row>
        <row r="430">
          <cell r="G430">
            <v>1692</v>
          </cell>
        </row>
        <row r="432">
          <cell r="G432">
            <v>14373</v>
          </cell>
        </row>
        <row r="434">
          <cell r="G434">
            <v>11372</v>
          </cell>
        </row>
        <row r="436">
          <cell r="G436">
            <v>127787</v>
          </cell>
        </row>
        <row r="438">
          <cell r="G438">
            <v>70</v>
          </cell>
        </row>
        <row r="444">
          <cell r="G444">
            <v>160</v>
          </cell>
        </row>
        <row r="445">
          <cell r="G445">
            <v>1000</v>
          </cell>
        </row>
        <row r="450">
          <cell r="G450">
            <v>160</v>
          </cell>
        </row>
        <row r="457">
          <cell r="G457">
            <v>26813.9</v>
          </cell>
        </row>
        <row r="458">
          <cell r="G458">
            <v>8828.1</v>
          </cell>
        </row>
        <row r="459">
          <cell r="G459">
            <v>75586.5</v>
          </cell>
        </row>
        <row r="460">
          <cell r="G460">
            <v>13959.9</v>
          </cell>
        </row>
        <row r="462">
          <cell r="G462">
            <v>1969.3</v>
          </cell>
        </row>
        <row r="463">
          <cell r="G463">
            <v>6165.5</v>
          </cell>
        </row>
        <row r="467">
          <cell r="G467">
            <v>41141</v>
          </cell>
        </row>
        <row r="468">
          <cell r="G468">
            <v>113079</v>
          </cell>
        </row>
        <row r="470">
          <cell r="G470">
            <v>15156.3</v>
          </cell>
        </row>
        <row r="471">
          <cell r="G471">
            <v>41177.699999999997</v>
          </cell>
        </row>
        <row r="473">
          <cell r="G473">
            <v>1177.9000000000001</v>
          </cell>
        </row>
        <row r="474">
          <cell r="G474">
            <v>2833.1</v>
          </cell>
        </row>
        <row r="476">
          <cell r="G476">
            <v>7500</v>
          </cell>
        </row>
        <row r="479">
          <cell r="G479">
            <v>18353</v>
          </cell>
        </row>
        <row r="484">
          <cell r="G484">
            <v>25505.7</v>
          </cell>
        </row>
        <row r="485">
          <cell r="G485">
            <v>50</v>
          </cell>
        </row>
        <row r="486">
          <cell r="G486">
            <v>79636.7</v>
          </cell>
        </row>
        <row r="487">
          <cell r="G487">
            <v>4258.3</v>
          </cell>
        </row>
        <row r="489">
          <cell r="G489">
            <v>3950.4</v>
          </cell>
        </row>
        <row r="490">
          <cell r="G490">
            <v>8396.6</v>
          </cell>
        </row>
        <row r="494">
          <cell r="G494">
            <v>41173.4</v>
          </cell>
        </row>
        <row r="495">
          <cell r="G495">
            <v>189922.4</v>
          </cell>
        </row>
        <row r="497">
          <cell r="G497">
            <v>8831.7999999999993</v>
          </cell>
        </row>
        <row r="498">
          <cell r="G498">
            <v>40619</v>
          </cell>
        </row>
        <row r="500">
          <cell r="G500">
            <v>2974.2</v>
          </cell>
        </row>
        <row r="501">
          <cell r="G501">
            <v>17270.8</v>
          </cell>
        </row>
        <row r="503">
          <cell r="G503">
            <v>6800.9</v>
          </cell>
        </row>
        <row r="504">
          <cell r="G504">
            <v>42728.1</v>
          </cell>
        </row>
        <row r="507">
          <cell r="G507">
            <v>1500</v>
          </cell>
        </row>
        <row r="510">
          <cell r="G510">
            <v>8323.5</v>
          </cell>
        </row>
        <row r="513">
          <cell r="G513">
            <v>23.1</v>
          </cell>
        </row>
        <row r="515">
          <cell r="G515">
            <v>12.6</v>
          </cell>
        </row>
        <row r="516">
          <cell r="G516">
            <v>101.8</v>
          </cell>
        </row>
        <row r="518">
          <cell r="G518">
            <v>5.4</v>
          </cell>
        </row>
        <row r="519">
          <cell r="G519">
            <v>38.6</v>
          </cell>
        </row>
        <row r="521">
          <cell r="G521">
            <v>70.400000000000006</v>
          </cell>
        </row>
        <row r="523">
          <cell r="G523">
            <v>26.4</v>
          </cell>
        </row>
        <row r="530">
          <cell r="G530">
            <v>1291.0999999999999</v>
          </cell>
        </row>
        <row r="531">
          <cell r="G531">
            <v>3392.1</v>
          </cell>
        </row>
        <row r="533">
          <cell r="G533">
            <v>206.5</v>
          </cell>
        </row>
        <row r="534">
          <cell r="G534">
            <v>542.70000000000005</v>
          </cell>
        </row>
        <row r="536">
          <cell r="G536">
            <v>5</v>
          </cell>
        </row>
        <row r="537">
          <cell r="G537">
            <v>3</v>
          </cell>
        </row>
        <row r="540">
          <cell r="G540">
            <v>24090.7</v>
          </cell>
        </row>
        <row r="541">
          <cell r="G541">
            <v>880.9</v>
          </cell>
        </row>
        <row r="542">
          <cell r="G542">
            <v>27978.400000000001</v>
          </cell>
        </row>
        <row r="543">
          <cell r="G543">
            <v>1029.5</v>
          </cell>
        </row>
        <row r="545">
          <cell r="G545">
            <v>280</v>
          </cell>
        </row>
        <row r="546">
          <cell r="G546">
            <v>995</v>
          </cell>
        </row>
        <row r="550">
          <cell r="G550">
            <v>21.1</v>
          </cell>
        </row>
        <row r="553">
          <cell r="G553">
            <v>26.4</v>
          </cell>
        </row>
        <row r="558">
          <cell r="G558">
            <v>548.20000000000005</v>
          </cell>
        </row>
        <row r="559">
          <cell r="G559">
            <v>3657.1</v>
          </cell>
        </row>
        <row r="561">
          <cell r="G561">
            <v>15949.5</v>
          </cell>
        </row>
        <row r="562">
          <cell r="G562">
            <v>299.7</v>
          </cell>
        </row>
        <row r="563">
          <cell r="G563">
            <v>1780.3</v>
          </cell>
        </row>
        <row r="565">
          <cell r="G565">
            <v>2160.3000000000002</v>
          </cell>
        </row>
        <row r="570">
          <cell r="G570">
            <v>99.5</v>
          </cell>
        </row>
        <row r="571">
          <cell r="G571">
            <v>30.1</v>
          </cell>
        </row>
        <row r="574">
          <cell r="G574">
            <v>7025.7</v>
          </cell>
        </row>
        <row r="575">
          <cell r="G575">
            <v>28</v>
          </cell>
        </row>
        <row r="576">
          <cell r="G576">
            <v>2121.8000000000002</v>
          </cell>
        </row>
        <row r="577">
          <cell r="G577">
            <v>580.5</v>
          </cell>
        </row>
        <row r="579">
          <cell r="G579">
            <v>7960</v>
          </cell>
        </row>
        <row r="580">
          <cell r="G580">
            <v>30</v>
          </cell>
        </row>
        <row r="581">
          <cell r="G581">
            <v>2415</v>
          </cell>
        </row>
        <row r="582">
          <cell r="G582">
            <v>579</v>
          </cell>
        </row>
        <row r="583">
          <cell r="G583">
            <v>5</v>
          </cell>
        </row>
        <row r="585">
          <cell r="G585">
            <v>150</v>
          </cell>
        </row>
        <row r="586">
          <cell r="G586">
            <v>100</v>
          </cell>
        </row>
        <row r="591">
          <cell r="G591">
            <v>254.1</v>
          </cell>
        </row>
        <row r="597">
          <cell r="G597">
            <v>1810.5</v>
          </cell>
        </row>
        <row r="598">
          <cell r="G598">
            <v>542.1</v>
          </cell>
        </row>
        <row r="600">
          <cell r="G600">
            <v>2210.5</v>
          </cell>
        </row>
        <row r="601">
          <cell r="G601">
            <v>5.0999999999999996</v>
          </cell>
        </row>
        <row r="602">
          <cell r="G602">
            <v>668.4</v>
          </cell>
        </row>
        <row r="603">
          <cell r="G603">
            <v>686.1</v>
          </cell>
        </row>
        <row r="604">
          <cell r="G604">
            <v>0.3</v>
          </cell>
        </row>
        <row r="609">
          <cell r="G609">
            <v>153.1</v>
          </cell>
        </row>
        <row r="615">
          <cell r="G615">
            <v>925.3</v>
          </cell>
        </row>
        <row r="616">
          <cell r="G616">
            <v>275.10000000000002</v>
          </cell>
        </row>
        <row r="618">
          <cell r="G618">
            <v>1889</v>
          </cell>
        </row>
        <row r="619">
          <cell r="G619">
            <v>9.1999999999999993</v>
          </cell>
        </row>
        <row r="620">
          <cell r="G620">
            <v>570.5</v>
          </cell>
        </row>
        <row r="621">
          <cell r="G621">
            <v>311.10000000000002</v>
          </cell>
        </row>
        <row r="625">
          <cell r="G625">
            <v>414.8</v>
          </cell>
        </row>
        <row r="632">
          <cell r="G632">
            <v>10619.2</v>
          </cell>
        </row>
        <row r="633">
          <cell r="G633">
            <v>8.1999999999999993</v>
          </cell>
        </row>
        <row r="634">
          <cell r="G634">
            <v>3198.5</v>
          </cell>
        </row>
        <row r="635">
          <cell r="G635">
            <v>2049.1</v>
          </cell>
        </row>
        <row r="640">
          <cell r="G640">
            <v>513.6</v>
          </cell>
        </row>
        <row r="645">
          <cell r="G645">
            <v>15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613"/>
  <sheetViews>
    <sheetView showGridLines="0" tabSelected="1" workbookViewId="0">
      <selection activeCell="A5" sqref="A5:F5"/>
    </sheetView>
  </sheetViews>
  <sheetFormatPr defaultRowHeight="13.2" outlineLevelRow="2" x14ac:dyDescent="0.25"/>
  <cols>
    <col min="1" max="2" width="5.5546875" customWidth="1"/>
    <col min="3" max="3" width="12.33203125" style="1" hidden="1" customWidth="1"/>
    <col min="4" max="4" width="5.5546875" hidden="1" customWidth="1"/>
    <col min="5" max="5" width="123.33203125" customWidth="1"/>
    <col min="6" max="6" width="10.88671875" customWidth="1"/>
    <col min="7" max="7" width="10.6640625" bestFit="1" customWidth="1"/>
    <col min="9" max="9" width="11.5546875" customWidth="1"/>
  </cols>
  <sheetData>
    <row r="1" spans="1:9" s="122" customFormat="1" x14ac:dyDescent="0.25">
      <c r="C1" s="1"/>
    </row>
    <row r="2" spans="1:9" x14ac:dyDescent="0.25">
      <c r="F2" s="124"/>
      <c r="G2" s="124"/>
      <c r="H2" s="124" t="s">
        <v>604</v>
      </c>
      <c r="I2" s="124"/>
    </row>
    <row r="3" spans="1:9" x14ac:dyDescent="0.25">
      <c r="F3" s="124" t="s">
        <v>603</v>
      </c>
      <c r="G3" s="124"/>
      <c r="H3" s="124"/>
      <c r="I3" s="124"/>
    </row>
    <row r="4" spans="1:9" x14ac:dyDescent="0.25">
      <c r="F4" s="124" t="s">
        <v>605</v>
      </c>
      <c r="G4" s="124"/>
      <c r="H4" s="124"/>
      <c r="I4" s="124"/>
    </row>
    <row r="5" spans="1:9" ht="18" thickBot="1" x14ac:dyDescent="0.3">
      <c r="A5" s="123" t="s">
        <v>602</v>
      </c>
      <c r="B5" s="123"/>
      <c r="C5" s="123"/>
      <c r="D5" s="123"/>
      <c r="E5" s="123"/>
      <c r="F5" s="123"/>
    </row>
    <row r="6" spans="1:9" ht="53.4" thickBot="1" x14ac:dyDescent="0.3">
      <c r="A6" s="2" t="s">
        <v>0</v>
      </c>
      <c r="B6" s="3" t="s">
        <v>587</v>
      </c>
      <c r="C6" s="3" t="s">
        <v>1</v>
      </c>
      <c r="D6" s="3" t="s">
        <v>2</v>
      </c>
      <c r="E6" s="4" t="s">
        <v>3</v>
      </c>
      <c r="F6" s="5" t="s">
        <v>600</v>
      </c>
      <c r="G6" s="118" t="s">
        <v>601</v>
      </c>
      <c r="H6" s="118" t="s">
        <v>584</v>
      </c>
      <c r="I6" s="118" t="s">
        <v>585</v>
      </c>
    </row>
    <row r="7" spans="1:9" x14ac:dyDescent="0.25">
      <c r="A7" s="6" t="s">
        <v>4</v>
      </c>
      <c r="B7" s="6" t="s">
        <v>5</v>
      </c>
      <c r="C7" s="6" t="s">
        <v>6</v>
      </c>
      <c r="D7" s="6" t="s">
        <v>7</v>
      </c>
      <c r="E7" s="6" t="s">
        <v>6</v>
      </c>
      <c r="F7" s="6" t="s">
        <v>7</v>
      </c>
      <c r="G7" s="6" t="s">
        <v>8</v>
      </c>
      <c r="H7" s="6" t="s">
        <v>586</v>
      </c>
      <c r="I7" s="6" t="s">
        <v>9</v>
      </c>
    </row>
    <row r="8" spans="1:9" ht="13.8" x14ac:dyDescent="0.3">
      <c r="A8" s="7">
        <v>1</v>
      </c>
      <c r="B8" s="8" t="s">
        <v>10</v>
      </c>
      <c r="C8" s="9"/>
      <c r="D8" s="10"/>
      <c r="E8" s="11" t="s">
        <v>11</v>
      </c>
      <c r="F8" s="12">
        <f>SUBTOTAL(9,F9:F54)</f>
        <v>161975.1</v>
      </c>
      <c r="G8" s="12">
        <f>SUBTOTAL(9,G9:G54)</f>
        <v>159735.4</v>
      </c>
      <c r="H8" s="12">
        <f>G8/F8*100</f>
        <v>98.617256603021076</v>
      </c>
      <c r="I8" s="12">
        <f>F8-G8</f>
        <v>2239.7000000000116</v>
      </c>
    </row>
    <row r="9" spans="1:9" x14ac:dyDescent="0.25">
      <c r="A9" s="7">
        <v>2</v>
      </c>
      <c r="B9" s="13" t="s">
        <v>12</v>
      </c>
      <c r="C9" s="13"/>
      <c r="D9" s="13"/>
      <c r="E9" s="14" t="s">
        <v>13</v>
      </c>
      <c r="F9" s="15">
        <v>4070.8</v>
      </c>
      <c r="G9" s="15">
        <v>4070.8</v>
      </c>
      <c r="H9" s="15">
        <f>G9/F9*100</f>
        <v>100</v>
      </c>
      <c r="I9" s="15">
        <f>F9-G9</f>
        <v>0</v>
      </c>
    </row>
    <row r="10" spans="1:9" hidden="1" outlineLevel="1" x14ac:dyDescent="0.25">
      <c r="A10" s="7">
        <v>3</v>
      </c>
      <c r="B10" s="16" t="s">
        <v>12</v>
      </c>
      <c r="C10" s="16" t="s">
        <v>14</v>
      </c>
      <c r="D10" s="16"/>
      <c r="E10" s="17" t="s">
        <v>15</v>
      </c>
      <c r="F10" s="18">
        <f>F11</f>
        <v>2987</v>
      </c>
    </row>
    <row r="11" spans="1:9" hidden="1" outlineLevel="2" x14ac:dyDescent="0.25">
      <c r="A11" s="7">
        <v>4</v>
      </c>
      <c r="B11" s="19" t="s">
        <v>12</v>
      </c>
      <c r="C11" s="19" t="s">
        <v>16</v>
      </c>
      <c r="D11" s="19"/>
      <c r="E11" s="20" t="s">
        <v>17</v>
      </c>
      <c r="F11" s="21">
        <f>SUM(F12:F14)</f>
        <v>2987</v>
      </c>
    </row>
    <row r="12" spans="1:9" hidden="1" x14ac:dyDescent="0.25">
      <c r="A12" s="7">
        <v>5</v>
      </c>
      <c r="B12" s="19" t="s">
        <v>12</v>
      </c>
      <c r="C12" s="19" t="s">
        <v>16</v>
      </c>
      <c r="D12" s="19" t="s">
        <v>18</v>
      </c>
      <c r="E12" s="20" t="s">
        <v>19</v>
      </c>
      <c r="F12" s="21">
        <f>'[1]Прил.7 2020'!G14</f>
        <v>2242</v>
      </c>
    </row>
    <row r="13" spans="1:9" hidden="1" x14ac:dyDescent="0.25">
      <c r="A13" s="7">
        <v>6</v>
      </c>
      <c r="B13" s="19" t="s">
        <v>12</v>
      </c>
      <c r="C13" s="19" t="s">
        <v>16</v>
      </c>
      <c r="D13" s="19" t="s">
        <v>20</v>
      </c>
      <c r="E13" s="22" t="s">
        <v>21</v>
      </c>
      <c r="F13" s="21">
        <f>'[1]Прил.7 2020'!G15</f>
        <v>67.8</v>
      </c>
    </row>
    <row r="14" spans="1:9" ht="26.4" hidden="1" x14ac:dyDescent="0.25">
      <c r="A14" s="7">
        <v>7</v>
      </c>
      <c r="B14" s="19" t="s">
        <v>12</v>
      </c>
      <c r="C14" s="19" t="s">
        <v>16</v>
      </c>
      <c r="D14" s="19" t="s">
        <v>22</v>
      </c>
      <c r="E14" s="20" t="s">
        <v>23</v>
      </c>
      <c r="F14" s="21">
        <f>'[1]Прил.7 2020'!G16</f>
        <v>677.2</v>
      </c>
    </row>
    <row r="15" spans="1:9" ht="26.4" outlineLevel="1" x14ac:dyDescent="0.25">
      <c r="A15" s="7">
        <v>3</v>
      </c>
      <c r="B15" s="13" t="s">
        <v>24</v>
      </c>
      <c r="C15" s="13"/>
      <c r="D15" s="13"/>
      <c r="E15" s="14" t="s">
        <v>25</v>
      </c>
      <c r="F15" s="15">
        <v>7845</v>
      </c>
      <c r="G15" s="15">
        <v>7749.9</v>
      </c>
      <c r="H15" s="15">
        <f>G15/F15*100</f>
        <v>98.787762906309752</v>
      </c>
      <c r="I15" s="15">
        <f>F15-G15</f>
        <v>95.100000000000364</v>
      </c>
    </row>
    <row r="16" spans="1:9" hidden="1" outlineLevel="2" x14ac:dyDescent="0.25">
      <c r="A16" s="7">
        <v>9</v>
      </c>
      <c r="B16" s="16" t="s">
        <v>24</v>
      </c>
      <c r="C16" s="16" t="s">
        <v>14</v>
      </c>
      <c r="D16" s="16"/>
      <c r="E16" s="17" t="s">
        <v>15</v>
      </c>
      <c r="F16" s="18">
        <f>F20+F17</f>
        <v>5923</v>
      </c>
    </row>
    <row r="17" spans="1:9" ht="26.4" hidden="1" outlineLevel="2" x14ac:dyDescent="0.25">
      <c r="A17" s="7">
        <v>10</v>
      </c>
      <c r="B17" s="19" t="s">
        <v>24</v>
      </c>
      <c r="C17" s="19" t="s">
        <v>26</v>
      </c>
      <c r="D17" s="19"/>
      <c r="E17" s="23" t="s">
        <v>27</v>
      </c>
      <c r="F17" s="18">
        <f>F18+F19</f>
        <v>2352.6</v>
      </c>
    </row>
    <row r="18" spans="1:9" hidden="1" outlineLevel="2" x14ac:dyDescent="0.25">
      <c r="A18" s="7">
        <v>11</v>
      </c>
      <c r="B18" s="19" t="s">
        <v>24</v>
      </c>
      <c r="C18" s="19" t="s">
        <v>26</v>
      </c>
      <c r="D18" s="19" t="s">
        <v>18</v>
      </c>
      <c r="E18" s="20" t="s">
        <v>28</v>
      </c>
      <c r="F18" s="21">
        <f>'[1]Прил.7 2020'!G597</f>
        <v>1810.5</v>
      </c>
    </row>
    <row r="19" spans="1:9" ht="26.4" hidden="1" outlineLevel="2" x14ac:dyDescent="0.25">
      <c r="A19" s="7">
        <v>12</v>
      </c>
      <c r="B19" s="19" t="s">
        <v>24</v>
      </c>
      <c r="C19" s="19" t="s">
        <v>26</v>
      </c>
      <c r="D19" s="19" t="s">
        <v>22</v>
      </c>
      <c r="E19" s="20" t="s">
        <v>23</v>
      </c>
      <c r="F19" s="21">
        <f>'[1]Прил.7 2020'!G598</f>
        <v>542.1</v>
      </c>
    </row>
    <row r="20" spans="1:9" hidden="1" x14ac:dyDescent="0.25">
      <c r="A20" s="7">
        <v>13</v>
      </c>
      <c r="B20" s="19" t="s">
        <v>24</v>
      </c>
      <c r="C20" s="19" t="s">
        <v>29</v>
      </c>
      <c r="D20" s="19"/>
      <c r="E20" s="20" t="s">
        <v>30</v>
      </c>
      <c r="F20" s="21">
        <f>SUM(F21:F25)</f>
        <v>3570.4</v>
      </c>
    </row>
    <row r="21" spans="1:9" hidden="1" outlineLevel="1" x14ac:dyDescent="0.25">
      <c r="A21" s="7">
        <v>14</v>
      </c>
      <c r="B21" s="19" t="s">
        <v>24</v>
      </c>
      <c r="C21" s="19" t="s">
        <v>29</v>
      </c>
      <c r="D21" s="19" t="s">
        <v>18</v>
      </c>
      <c r="E21" s="20" t="s">
        <v>19</v>
      </c>
      <c r="F21" s="21">
        <f>'[1]Прил.7 2020'!G600</f>
        <v>2210.5</v>
      </c>
    </row>
    <row r="22" spans="1:9" hidden="1" outlineLevel="1" x14ac:dyDescent="0.25">
      <c r="A22" s="7">
        <v>15</v>
      </c>
      <c r="B22" s="19" t="s">
        <v>24</v>
      </c>
      <c r="C22" s="19" t="s">
        <v>29</v>
      </c>
      <c r="D22" s="19" t="s">
        <v>20</v>
      </c>
      <c r="E22" s="22" t="s">
        <v>21</v>
      </c>
      <c r="F22" s="21">
        <f>'[1]Прил.7 2020'!G601</f>
        <v>5.0999999999999996</v>
      </c>
    </row>
    <row r="23" spans="1:9" ht="26.4" hidden="1" outlineLevel="1" x14ac:dyDescent="0.25">
      <c r="A23" s="7">
        <v>16</v>
      </c>
      <c r="B23" s="19" t="s">
        <v>24</v>
      </c>
      <c r="C23" s="19" t="s">
        <v>29</v>
      </c>
      <c r="D23" s="19" t="s">
        <v>22</v>
      </c>
      <c r="E23" s="20" t="s">
        <v>23</v>
      </c>
      <c r="F23" s="21">
        <f>'[1]Прил.7 2020'!G602</f>
        <v>668.4</v>
      </c>
    </row>
    <row r="24" spans="1:9" hidden="1" outlineLevel="1" x14ac:dyDescent="0.25">
      <c r="A24" s="7">
        <v>17</v>
      </c>
      <c r="B24" s="19" t="s">
        <v>24</v>
      </c>
      <c r="C24" s="19" t="s">
        <v>29</v>
      </c>
      <c r="D24" s="19" t="s">
        <v>31</v>
      </c>
      <c r="E24" s="24" t="s">
        <v>32</v>
      </c>
      <c r="F24" s="21">
        <f>'[1]Прил.7 2020'!G603</f>
        <v>686.1</v>
      </c>
    </row>
    <row r="25" spans="1:9" hidden="1" outlineLevel="1" x14ac:dyDescent="0.25">
      <c r="A25" s="7">
        <v>18</v>
      </c>
      <c r="B25" s="19" t="s">
        <v>24</v>
      </c>
      <c r="C25" s="19" t="s">
        <v>29</v>
      </c>
      <c r="D25" s="19" t="s">
        <v>33</v>
      </c>
      <c r="E25" s="25" t="s">
        <v>34</v>
      </c>
      <c r="F25" s="21">
        <f>'[1]Прил.7 2020'!G604</f>
        <v>0.3</v>
      </c>
    </row>
    <row r="26" spans="1:9" ht="26.4" outlineLevel="2" x14ac:dyDescent="0.25">
      <c r="A26" s="7">
        <v>4</v>
      </c>
      <c r="B26" s="13" t="s">
        <v>35</v>
      </c>
      <c r="C26" s="13"/>
      <c r="D26" s="13"/>
      <c r="E26" s="14" t="s">
        <v>36</v>
      </c>
      <c r="F26" s="15">
        <v>76131.399999999994</v>
      </c>
      <c r="G26" s="15">
        <v>75440</v>
      </c>
      <c r="H26" s="15">
        <f>G26/F26*100</f>
        <v>99.091833330268457</v>
      </c>
      <c r="I26" s="15">
        <f>F26-G26</f>
        <v>691.39999999999418</v>
      </c>
    </row>
    <row r="27" spans="1:9" hidden="1" x14ac:dyDescent="0.25">
      <c r="A27" s="7">
        <v>20</v>
      </c>
      <c r="B27" s="16" t="s">
        <v>35</v>
      </c>
      <c r="C27" s="16" t="s">
        <v>14</v>
      </c>
      <c r="D27" s="16"/>
      <c r="E27" s="17" t="s">
        <v>15</v>
      </c>
      <c r="F27" s="18">
        <f>F28</f>
        <v>52912</v>
      </c>
    </row>
    <row r="28" spans="1:9" hidden="1" outlineLevel="1" x14ac:dyDescent="0.25">
      <c r="A28" s="7">
        <v>21</v>
      </c>
      <c r="B28" s="19" t="s">
        <v>35</v>
      </c>
      <c r="C28" s="19" t="s">
        <v>29</v>
      </c>
      <c r="D28" s="19"/>
      <c r="E28" s="20" t="s">
        <v>30</v>
      </c>
      <c r="F28" s="21">
        <f>SUM(F29:F32)</f>
        <v>52912</v>
      </c>
    </row>
    <row r="29" spans="1:9" hidden="1" outlineLevel="2" x14ac:dyDescent="0.25">
      <c r="A29" s="7">
        <v>22</v>
      </c>
      <c r="B29" s="19" t="s">
        <v>35</v>
      </c>
      <c r="C29" s="19" t="s">
        <v>29</v>
      </c>
      <c r="D29" s="19" t="s">
        <v>18</v>
      </c>
      <c r="E29" s="20" t="s">
        <v>19</v>
      </c>
      <c r="F29" s="21">
        <f>'[1]Прил.7 2020'!G20</f>
        <v>40785.4</v>
      </c>
    </row>
    <row r="30" spans="1:9" hidden="1" outlineLevel="2" x14ac:dyDescent="0.25">
      <c r="A30" s="7">
        <v>23</v>
      </c>
      <c r="B30" s="19" t="s">
        <v>35</v>
      </c>
      <c r="C30" s="19" t="s">
        <v>29</v>
      </c>
      <c r="D30" s="19" t="s">
        <v>20</v>
      </c>
      <c r="E30" s="22" t="s">
        <v>21</v>
      </c>
      <c r="F30" s="21">
        <f>'[1]Прил.7 2020'!G21</f>
        <v>218.1</v>
      </c>
    </row>
    <row r="31" spans="1:9" ht="26.4" hidden="1" outlineLevel="2" x14ac:dyDescent="0.25">
      <c r="A31" s="7">
        <v>24</v>
      </c>
      <c r="B31" s="19" t="s">
        <v>35</v>
      </c>
      <c r="C31" s="19" t="s">
        <v>29</v>
      </c>
      <c r="D31" s="19" t="s">
        <v>22</v>
      </c>
      <c r="E31" s="20" t="s">
        <v>23</v>
      </c>
      <c r="F31" s="21">
        <f>'[1]Прил.7 2020'!G22</f>
        <v>11048.1</v>
      </c>
    </row>
    <row r="32" spans="1:9" hidden="1" outlineLevel="1" x14ac:dyDescent="0.25">
      <c r="A32" s="7">
        <v>25</v>
      </c>
      <c r="B32" s="19" t="s">
        <v>35</v>
      </c>
      <c r="C32" s="19" t="s">
        <v>29</v>
      </c>
      <c r="D32" s="19" t="s">
        <v>31</v>
      </c>
      <c r="E32" s="24" t="s">
        <v>32</v>
      </c>
      <c r="F32" s="21">
        <f>'[1]Прил.7 2020'!G23</f>
        <v>860.4</v>
      </c>
    </row>
    <row r="33" spans="1:9" outlineLevel="1" x14ac:dyDescent="0.25">
      <c r="A33" s="7">
        <v>5</v>
      </c>
      <c r="B33" s="26" t="s">
        <v>37</v>
      </c>
      <c r="C33" s="27"/>
      <c r="D33" s="26"/>
      <c r="E33" s="14" t="s">
        <v>38</v>
      </c>
      <c r="F33" s="15">
        <v>2.6</v>
      </c>
      <c r="G33" s="15">
        <v>2.6</v>
      </c>
      <c r="H33" s="15">
        <f>G33/F33*100</f>
        <v>100</v>
      </c>
      <c r="I33" s="15">
        <f>F33-G33</f>
        <v>0</v>
      </c>
    </row>
    <row r="34" spans="1:9" hidden="1" outlineLevel="1" x14ac:dyDescent="0.25">
      <c r="A34" s="7">
        <v>27</v>
      </c>
      <c r="B34" s="28" t="s">
        <v>37</v>
      </c>
      <c r="C34" s="28" t="s">
        <v>14</v>
      </c>
      <c r="D34" s="28"/>
      <c r="E34" s="17" t="s">
        <v>15</v>
      </c>
      <c r="F34" s="18">
        <f>F35</f>
        <v>12.8</v>
      </c>
    </row>
    <row r="35" spans="1:9" ht="26.4" hidden="1" outlineLevel="1" x14ac:dyDescent="0.25">
      <c r="A35" s="7">
        <v>28</v>
      </c>
      <c r="B35" s="29" t="s">
        <v>37</v>
      </c>
      <c r="C35" s="29" t="s">
        <v>39</v>
      </c>
      <c r="D35" s="29"/>
      <c r="E35" s="20" t="s">
        <v>40</v>
      </c>
      <c r="F35" s="21">
        <f>F36</f>
        <v>12.8</v>
      </c>
    </row>
    <row r="36" spans="1:9" hidden="1" outlineLevel="1" x14ac:dyDescent="0.25">
      <c r="A36" s="7">
        <v>29</v>
      </c>
      <c r="B36" s="29" t="s">
        <v>37</v>
      </c>
      <c r="C36" s="29" t="s">
        <v>39</v>
      </c>
      <c r="D36" s="29" t="s">
        <v>31</v>
      </c>
      <c r="E36" s="24" t="s">
        <v>32</v>
      </c>
      <c r="F36" s="21">
        <f>'[1]Прил.7 2020'!G27</f>
        <v>12.8</v>
      </c>
    </row>
    <row r="37" spans="1:9" outlineLevel="1" x14ac:dyDescent="0.25">
      <c r="A37" s="7">
        <v>6</v>
      </c>
      <c r="B37" s="13" t="s">
        <v>41</v>
      </c>
      <c r="C37" s="13"/>
      <c r="D37" s="13"/>
      <c r="E37" s="14" t="s">
        <v>42</v>
      </c>
      <c r="F37" s="15">
        <v>25500.5</v>
      </c>
      <c r="G37" s="15">
        <v>25132.6</v>
      </c>
      <c r="H37" s="15">
        <f>G37/F37*100</f>
        <v>98.557283190525666</v>
      </c>
      <c r="I37" s="15">
        <f>F37-G37</f>
        <v>367.90000000000146</v>
      </c>
    </row>
    <row r="38" spans="1:9" hidden="1" outlineLevel="2" x14ac:dyDescent="0.25">
      <c r="A38" s="7">
        <v>31</v>
      </c>
      <c r="B38" s="16" t="s">
        <v>41</v>
      </c>
      <c r="C38" s="16" t="s">
        <v>14</v>
      </c>
      <c r="D38" s="16"/>
      <c r="E38" s="17" t="s">
        <v>15</v>
      </c>
      <c r="F38" s="18">
        <f>F39+F42</f>
        <v>19855.2</v>
      </c>
    </row>
    <row r="39" spans="1:9" hidden="1" outlineLevel="1" x14ac:dyDescent="0.25">
      <c r="A39" s="7">
        <v>32</v>
      </c>
      <c r="B39" s="19" t="s">
        <v>41</v>
      </c>
      <c r="C39" s="19" t="s">
        <v>43</v>
      </c>
      <c r="D39" s="19"/>
      <c r="E39" s="20" t="s">
        <v>44</v>
      </c>
      <c r="F39" s="30">
        <f>SUM(F40:F41)</f>
        <v>1200.4000000000001</v>
      </c>
    </row>
    <row r="40" spans="1:9" hidden="1" outlineLevel="1" x14ac:dyDescent="0.25">
      <c r="A40" s="7">
        <v>33</v>
      </c>
      <c r="B40" s="19" t="s">
        <v>41</v>
      </c>
      <c r="C40" s="19" t="s">
        <v>43</v>
      </c>
      <c r="D40" s="19" t="s">
        <v>18</v>
      </c>
      <c r="E40" s="20" t="s">
        <v>28</v>
      </c>
      <c r="F40" s="30">
        <f>'[1]Прил.7 2020'!G615</f>
        <v>925.3</v>
      </c>
    </row>
    <row r="41" spans="1:9" ht="26.4" hidden="1" outlineLevel="1" x14ac:dyDescent="0.25">
      <c r="A41" s="7">
        <v>34</v>
      </c>
      <c r="B41" s="19" t="s">
        <v>41</v>
      </c>
      <c r="C41" s="19" t="s">
        <v>43</v>
      </c>
      <c r="D41" s="19" t="s">
        <v>22</v>
      </c>
      <c r="E41" s="20" t="s">
        <v>23</v>
      </c>
      <c r="F41" s="30">
        <f>'[1]Прил.7 2020'!G616</f>
        <v>275.10000000000002</v>
      </c>
    </row>
    <row r="42" spans="1:9" hidden="1" outlineLevel="1" x14ac:dyDescent="0.25">
      <c r="A42" s="7">
        <v>35</v>
      </c>
      <c r="B42" s="19" t="s">
        <v>41</v>
      </c>
      <c r="C42" s="19" t="s">
        <v>29</v>
      </c>
      <c r="D42" s="19"/>
      <c r="E42" s="20" t="s">
        <v>30</v>
      </c>
      <c r="F42" s="30">
        <f>F46+F45+F44+F43</f>
        <v>18654.8</v>
      </c>
    </row>
    <row r="43" spans="1:9" hidden="1" outlineLevel="1" x14ac:dyDescent="0.25">
      <c r="A43" s="7">
        <v>36</v>
      </c>
      <c r="B43" s="19" t="s">
        <v>41</v>
      </c>
      <c r="C43" s="19" t="s">
        <v>29</v>
      </c>
      <c r="D43" s="19" t="s">
        <v>18</v>
      </c>
      <c r="E43" s="20" t="s">
        <v>28</v>
      </c>
      <c r="F43" s="30">
        <f>'[1]Прил.7 2020'!G618+'[1]Прил.7 2020'!G632</f>
        <v>12508.2</v>
      </c>
    </row>
    <row r="44" spans="1:9" hidden="1" outlineLevel="1" x14ac:dyDescent="0.25">
      <c r="A44" s="7">
        <v>37</v>
      </c>
      <c r="B44" s="19" t="s">
        <v>41</v>
      </c>
      <c r="C44" s="19" t="s">
        <v>29</v>
      </c>
      <c r="D44" s="19" t="s">
        <v>20</v>
      </c>
      <c r="E44" s="22" t="s">
        <v>21</v>
      </c>
      <c r="F44" s="30">
        <f>'[1]Прил.7 2020'!G619+'[1]Прил.7 2020'!G633</f>
        <v>17.399999999999999</v>
      </c>
    </row>
    <row r="45" spans="1:9" ht="26.4" hidden="1" outlineLevel="1" x14ac:dyDescent="0.25">
      <c r="A45" s="7">
        <v>38</v>
      </c>
      <c r="B45" s="19" t="s">
        <v>41</v>
      </c>
      <c r="C45" s="19" t="s">
        <v>29</v>
      </c>
      <c r="D45" s="19" t="s">
        <v>22</v>
      </c>
      <c r="E45" s="20" t="s">
        <v>23</v>
      </c>
      <c r="F45" s="30">
        <f>'[1]Прил.7 2020'!G620+'[1]Прил.7 2020'!G634</f>
        <v>3769</v>
      </c>
    </row>
    <row r="46" spans="1:9" hidden="1" outlineLevel="1" x14ac:dyDescent="0.25">
      <c r="A46" s="7">
        <v>39</v>
      </c>
      <c r="B46" s="31" t="s">
        <v>41</v>
      </c>
      <c r="C46" s="31" t="s">
        <v>29</v>
      </c>
      <c r="D46" s="31" t="s">
        <v>31</v>
      </c>
      <c r="E46" s="24" t="s">
        <v>32</v>
      </c>
      <c r="F46" s="30">
        <f>'[1]Прил.7 2020'!G621+'[1]Прил.7 2020'!G635</f>
        <v>2360.1999999999998</v>
      </c>
    </row>
    <row r="47" spans="1:9" hidden="1" outlineLevel="1" x14ac:dyDescent="0.25">
      <c r="A47" s="7">
        <v>7</v>
      </c>
      <c r="B47" s="32" t="s">
        <v>45</v>
      </c>
      <c r="C47" s="32"/>
      <c r="D47" s="32"/>
      <c r="E47" s="33" t="s">
        <v>46</v>
      </c>
      <c r="F47" s="34">
        <v>0</v>
      </c>
      <c r="G47" s="34">
        <f t="shared" ref="G47" si="0">G48</f>
        <v>0</v>
      </c>
      <c r="H47" s="15" t="e">
        <f>G47/F47*100</f>
        <v>#DIV/0!</v>
      </c>
      <c r="I47" s="15">
        <f>F47-G47</f>
        <v>0</v>
      </c>
    </row>
    <row r="48" spans="1:9" hidden="1" outlineLevel="1" x14ac:dyDescent="0.25">
      <c r="A48" s="7">
        <v>41</v>
      </c>
      <c r="B48" s="31" t="s">
        <v>45</v>
      </c>
      <c r="C48" s="16" t="s">
        <v>14</v>
      </c>
      <c r="D48" s="16"/>
      <c r="E48" s="17" t="s">
        <v>15</v>
      </c>
      <c r="F48" s="35">
        <f>F49</f>
        <v>450</v>
      </c>
    </row>
    <row r="49" spans="1:9" hidden="1" outlineLevel="1" x14ac:dyDescent="0.25">
      <c r="A49" s="7">
        <v>42</v>
      </c>
      <c r="B49" s="31" t="s">
        <v>45</v>
      </c>
      <c r="C49" s="31" t="s">
        <v>47</v>
      </c>
      <c r="D49" s="31"/>
      <c r="E49" s="36" t="s">
        <v>48</v>
      </c>
      <c r="F49" s="30">
        <f>F50</f>
        <v>450</v>
      </c>
    </row>
    <row r="50" spans="1:9" hidden="1" outlineLevel="1" x14ac:dyDescent="0.25">
      <c r="A50" s="7">
        <v>43</v>
      </c>
      <c r="B50" s="31" t="s">
        <v>45</v>
      </c>
      <c r="C50" s="31" t="s">
        <v>47</v>
      </c>
      <c r="D50" s="31" t="s">
        <v>49</v>
      </c>
      <c r="E50" s="36" t="s">
        <v>50</v>
      </c>
      <c r="F50" s="30">
        <f>'[1]Прил.7 2020'!G31</f>
        <v>450</v>
      </c>
    </row>
    <row r="51" spans="1:9" hidden="1" outlineLevel="1" x14ac:dyDescent="0.25">
      <c r="A51" s="7">
        <v>7</v>
      </c>
      <c r="B51" s="13" t="s">
        <v>590</v>
      </c>
      <c r="C51" s="31"/>
      <c r="D51" s="31"/>
      <c r="E51" s="14" t="s">
        <v>591</v>
      </c>
      <c r="F51" s="15">
        <v>0</v>
      </c>
      <c r="G51" s="15">
        <v>0</v>
      </c>
      <c r="H51" s="15" t="e">
        <f t="shared" ref="H51:H52" si="1">G51/F51*100</f>
        <v>#DIV/0!</v>
      </c>
      <c r="I51" s="15">
        <f t="shared" ref="I51:I52" si="2">F51-G51</f>
        <v>0</v>
      </c>
    </row>
    <row r="52" spans="1:9" hidden="1" outlineLevel="1" x14ac:dyDescent="0.25">
      <c r="A52" s="7">
        <v>7</v>
      </c>
      <c r="B52" s="13" t="s">
        <v>45</v>
      </c>
      <c r="C52" s="31"/>
      <c r="D52" s="31"/>
      <c r="E52" s="33" t="s">
        <v>46</v>
      </c>
      <c r="F52" s="15">
        <v>0</v>
      </c>
      <c r="G52" s="15">
        <v>0</v>
      </c>
      <c r="H52" s="15" t="e">
        <f t="shared" si="1"/>
        <v>#DIV/0!</v>
      </c>
      <c r="I52" s="15">
        <f t="shared" si="2"/>
        <v>0</v>
      </c>
    </row>
    <row r="53" spans="1:9" outlineLevel="1" x14ac:dyDescent="0.25">
      <c r="A53" s="7">
        <v>7</v>
      </c>
      <c r="B53" s="13" t="s">
        <v>45</v>
      </c>
      <c r="C53" s="31"/>
      <c r="D53" s="31"/>
      <c r="E53" s="33" t="s">
        <v>46</v>
      </c>
      <c r="F53" s="15">
        <v>0</v>
      </c>
      <c r="G53" s="15">
        <v>0</v>
      </c>
      <c r="H53" s="15"/>
      <c r="I53" s="15"/>
    </row>
    <row r="54" spans="1:9" outlineLevel="1" x14ac:dyDescent="0.25">
      <c r="A54" s="7">
        <v>8</v>
      </c>
      <c r="B54" s="13" t="s">
        <v>51</v>
      </c>
      <c r="C54" s="13"/>
      <c r="D54" s="13"/>
      <c r="E54" s="14" t="s">
        <v>52</v>
      </c>
      <c r="F54" s="15">
        <v>48424.800000000003</v>
      </c>
      <c r="G54" s="15">
        <v>47339.5</v>
      </c>
      <c r="H54" s="15">
        <f>G54/F54*100</f>
        <v>97.758793015149266</v>
      </c>
      <c r="I54" s="15">
        <f>F54-G54</f>
        <v>1085.3000000000029</v>
      </c>
    </row>
    <row r="55" spans="1:9" hidden="1" outlineLevel="1" x14ac:dyDescent="0.25">
      <c r="A55" s="7">
        <v>45</v>
      </c>
      <c r="B55" s="16" t="s">
        <v>51</v>
      </c>
      <c r="C55" s="16" t="s">
        <v>53</v>
      </c>
      <c r="D55" s="16"/>
      <c r="E55" s="37" t="s">
        <v>54</v>
      </c>
      <c r="F55" s="18">
        <f>F56+F59</f>
        <v>183</v>
      </c>
    </row>
    <row r="56" spans="1:9" ht="13.8" hidden="1" outlineLevel="2" x14ac:dyDescent="0.3">
      <c r="A56" s="7">
        <v>46</v>
      </c>
      <c r="B56" s="38" t="s">
        <v>51</v>
      </c>
      <c r="C56" s="38" t="s">
        <v>55</v>
      </c>
      <c r="D56" s="38"/>
      <c r="E56" s="39" t="s">
        <v>56</v>
      </c>
      <c r="F56" s="40">
        <f>F57</f>
        <v>11.2</v>
      </c>
    </row>
    <row r="57" spans="1:9" hidden="1" outlineLevel="2" x14ac:dyDescent="0.25">
      <c r="A57" s="7">
        <v>47</v>
      </c>
      <c r="B57" s="19" t="s">
        <v>51</v>
      </c>
      <c r="C57" s="19" t="s">
        <v>57</v>
      </c>
      <c r="D57" s="19"/>
      <c r="E57" s="41" t="s">
        <v>58</v>
      </c>
      <c r="F57" s="21">
        <f>F58</f>
        <v>11.2</v>
      </c>
    </row>
    <row r="58" spans="1:9" hidden="1" outlineLevel="2" x14ac:dyDescent="0.25">
      <c r="A58" s="7">
        <v>48</v>
      </c>
      <c r="B58" s="19" t="s">
        <v>51</v>
      </c>
      <c r="C58" s="19" t="s">
        <v>57</v>
      </c>
      <c r="D58" s="19" t="s">
        <v>31</v>
      </c>
      <c r="E58" s="24" t="s">
        <v>32</v>
      </c>
      <c r="F58" s="21">
        <f>'[1]Прил.7 2020'!G36</f>
        <v>11.2</v>
      </c>
    </row>
    <row r="59" spans="1:9" ht="13.8" hidden="1" x14ac:dyDescent="0.3">
      <c r="A59" s="7">
        <v>49</v>
      </c>
      <c r="B59" s="38" t="s">
        <v>51</v>
      </c>
      <c r="C59" s="38" t="s">
        <v>59</v>
      </c>
      <c r="D59" s="38"/>
      <c r="E59" s="42" t="s">
        <v>60</v>
      </c>
      <c r="F59" s="40">
        <f>F60</f>
        <v>171.8</v>
      </c>
    </row>
    <row r="60" spans="1:9" hidden="1" x14ac:dyDescent="0.25">
      <c r="A60" s="7">
        <v>50</v>
      </c>
      <c r="B60" s="19" t="s">
        <v>51</v>
      </c>
      <c r="C60" s="19" t="s">
        <v>61</v>
      </c>
      <c r="D60" s="19"/>
      <c r="E60" s="22" t="s">
        <v>62</v>
      </c>
      <c r="F60" s="21">
        <f>F61</f>
        <v>171.8</v>
      </c>
    </row>
    <row r="61" spans="1:9" hidden="1" outlineLevel="1" x14ac:dyDescent="0.25">
      <c r="A61" s="7">
        <v>51</v>
      </c>
      <c r="B61" s="19" t="s">
        <v>51</v>
      </c>
      <c r="C61" s="19" t="s">
        <v>61</v>
      </c>
      <c r="D61" s="19" t="s">
        <v>31</v>
      </c>
      <c r="E61" s="24" t="s">
        <v>32</v>
      </c>
      <c r="F61" s="21">
        <f>'[1]Прил.7 2020'!G39</f>
        <v>171.8</v>
      </c>
    </row>
    <row r="62" spans="1:9" ht="26.4" hidden="1" outlineLevel="2" x14ac:dyDescent="0.25">
      <c r="A62" s="7">
        <v>52</v>
      </c>
      <c r="B62" s="16" t="s">
        <v>51</v>
      </c>
      <c r="C62" s="16">
        <v>1000000000</v>
      </c>
      <c r="D62" s="16"/>
      <c r="E62" s="43" t="s">
        <v>63</v>
      </c>
      <c r="F62" s="18">
        <f>F63</f>
        <v>395</v>
      </c>
    </row>
    <row r="63" spans="1:9" ht="13.8" hidden="1" outlineLevel="1" x14ac:dyDescent="0.3">
      <c r="A63" s="7">
        <v>53</v>
      </c>
      <c r="B63" s="38" t="s">
        <v>51</v>
      </c>
      <c r="C63" s="38">
        <v>1010000000</v>
      </c>
      <c r="D63" s="38"/>
      <c r="E63" s="44" t="s">
        <v>64</v>
      </c>
      <c r="F63" s="40">
        <f>F64+F66</f>
        <v>395</v>
      </c>
    </row>
    <row r="64" spans="1:9" ht="26.4" hidden="1" outlineLevel="2" x14ac:dyDescent="0.25">
      <c r="A64" s="7">
        <v>54</v>
      </c>
      <c r="B64" s="19" t="s">
        <v>51</v>
      </c>
      <c r="C64" s="19" t="s">
        <v>65</v>
      </c>
      <c r="D64" s="19"/>
      <c r="E64" s="20" t="s">
        <v>66</v>
      </c>
      <c r="F64" s="30">
        <f>F65</f>
        <v>368</v>
      </c>
    </row>
    <row r="65" spans="1:6" hidden="1" x14ac:dyDescent="0.25">
      <c r="A65" s="7">
        <v>55</v>
      </c>
      <c r="B65" s="19" t="s">
        <v>51</v>
      </c>
      <c r="C65" s="19" t="s">
        <v>65</v>
      </c>
      <c r="D65" s="19" t="s">
        <v>31</v>
      </c>
      <c r="E65" s="24" t="s">
        <v>32</v>
      </c>
      <c r="F65" s="30">
        <f>'[1]Прил.7 2020'!G43</f>
        <v>368</v>
      </c>
    </row>
    <row r="66" spans="1:6" hidden="1" x14ac:dyDescent="0.25">
      <c r="A66" s="7">
        <v>56</v>
      </c>
      <c r="B66" s="19" t="s">
        <v>51</v>
      </c>
      <c r="C66" s="19" t="s">
        <v>67</v>
      </c>
      <c r="D66" s="19"/>
      <c r="E66" s="20" t="s">
        <v>68</v>
      </c>
      <c r="F66" s="30">
        <f>F67</f>
        <v>27</v>
      </c>
    </row>
    <row r="67" spans="1:6" hidden="1" outlineLevel="1" x14ac:dyDescent="0.25">
      <c r="A67" s="7">
        <v>57</v>
      </c>
      <c r="B67" s="19" t="s">
        <v>51</v>
      </c>
      <c r="C67" s="19" t="s">
        <v>67</v>
      </c>
      <c r="D67" s="19" t="s">
        <v>31</v>
      </c>
      <c r="E67" s="24" t="s">
        <v>32</v>
      </c>
      <c r="F67" s="30">
        <f>'[1]Прил.7 2020'!G45</f>
        <v>27</v>
      </c>
    </row>
    <row r="68" spans="1:6" hidden="1" outlineLevel="2" x14ac:dyDescent="0.25">
      <c r="A68" s="7">
        <v>58</v>
      </c>
      <c r="B68" s="16" t="s">
        <v>51</v>
      </c>
      <c r="C68" s="16" t="s">
        <v>14</v>
      </c>
      <c r="D68" s="16"/>
      <c r="E68" s="17" t="s">
        <v>15</v>
      </c>
      <c r="F68" s="18">
        <f>F69+F71+F73+F78+F87+F89+F91+F93+F85+F97</f>
        <v>23605.5</v>
      </c>
    </row>
    <row r="69" spans="1:6" hidden="1" x14ac:dyDescent="0.25">
      <c r="A69" s="7">
        <v>59</v>
      </c>
      <c r="B69" s="19" t="s">
        <v>51</v>
      </c>
      <c r="C69" s="19" t="s">
        <v>69</v>
      </c>
      <c r="D69" s="19"/>
      <c r="E69" s="20" t="s">
        <v>70</v>
      </c>
      <c r="F69" s="21">
        <f>F70</f>
        <v>54</v>
      </c>
    </row>
    <row r="70" spans="1:6" hidden="1" outlineLevel="1" x14ac:dyDescent="0.25">
      <c r="A70" s="7">
        <v>60</v>
      </c>
      <c r="B70" s="19" t="s">
        <v>51</v>
      </c>
      <c r="C70" s="19" t="s">
        <v>69</v>
      </c>
      <c r="D70" s="19" t="s">
        <v>31</v>
      </c>
      <c r="E70" s="24" t="s">
        <v>32</v>
      </c>
      <c r="F70" s="21">
        <f>'[1]Прил.7 2020'!G48</f>
        <v>54</v>
      </c>
    </row>
    <row r="71" spans="1:6" hidden="1" outlineLevel="2" x14ac:dyDescent="0.25">
      <c r="A71" s="7">
        <v>61</v>
      </c>
      <c r="B71" s="19" t="s">
        <v>51</v>
      </c>
      <c r="C71" s="19" t="s">
        <v>71</v>
      </c>
      <c r="D71" s="19"/>
      <c r="E71" s="20" t="s">
        <v>72</v>
      </c>
      <c r="F71" s="21">
        <f>F72</f>
        <v>884</v>
      </c>
    </row>
    <row r="72" spans="1:6" hidden="1" outlineLevel="2" x14ac:dyDescent="0.25">
      <c r="A72" s="7">
        <v>62</v>
      </c>
      <c r="B72" s="19" t="s">
        <v>51</v>
      </c>
      <c r="C72" s="19" t="s">
        <v>71</v>
      </c>
      <c r="D72" s="19" t="s">
        <v>31</v>
      </c>
      <c r="E72" s="24" t="s">
        <v>32</v>
      </c>
      <c r="F72" s="21">
        <f>'[1]Прил.7 2020'!G50</f>
        <v>884</v>
      </c>
    </row>
    <row r="73" spans="1:6" hidden="1" x14ac:dyDescent="0.25">
      <c r="A73" s="7">
        <v>63</v>
      </c>
      <c r="B73" s="19" t="s">
        <v>51</v>
      </c>
      <c r="C73" s="19" t="s">
        <v>73</v>
      </c>
      <c r="D73" s="19"/>
      <c r="E73" s="20" t="s">
        <v>74</v>
      </c>
      <c r="F73" s="21">
        <f>SUM(F74:F77)</f>
        <v>4227</v>
      </c>
    </row>
    <row r="74" spans="1:6" hidden="1" outlineLevel="1" x14ac:dyDescent="0.25">
      <c r="A74" s="7">
        <v>64</v>
      </c>
      <c r="B74" s="19" t="s">
        <v>51</v>
      </c>
      <c r="C74" s="19" t="s">
        <v>73</v>
      </c>
      <c r="D74" s="19" t="s">
        <v>75</v>
      </c>
      <c r="E74" s="20" t="s">
        <v>76</v>
      </c>
      <c r="F74" s="21">
        <f>'[1]Прил.7 2020'!G52</f>
        <v>2600</v>
      </c>
    </row>
    <row r="75" spans="1:6" hidden="1" outlineLevel="1" x14ac:dyDescent="0.25">
      <c r="A75" s="7">
        <v>65</v>
      </c>
      <c r="B75" s="19" t="s">
        <v>51</v>
      </c>
      <c r="C75" s="19" t="s">
        <v>73</v>
      </c>
      <c r="D75" s="19" t="s">
        <v>77</v>
      </c>
      <c r="E75" s="20" t="s">
        <v>78</v>
      </c>
      <c r="F75" s="21">
        <f>'[1]Прил.7 2020'!G53</f>
        <v>635.6</v>
      </c>
    </row>
    <row r="76" spans="1:6" hidden="1" outlineLevel="2" x14ac:dyDescent="0.25">
      <c r="A76" s="7">
        <v>66</v>
      </c>
      <c r="B76" s="19" t="s">
        <v>51</v>
      </c>
      <c r="C76" s="19" t="s">
        <v>73</v>
      </c>
      <c r="D76" s="19" t="s">
        <v>31</v>
      </c>
      <c r="E76" s="24" t="s">
        <v>32</v>
      </c>
      <c r="F76" s="21">
        <f>'[1]Прил.7 2020'!G54</f>
        <v>810.4</v>
      </c>
    </row>
    <row r="77" spans="1:6" hidden="1" outlineLevel="2" x14ac:dyDescent="0.25">
      <c r="A77" s="7">
        <v>67</v>
      </c>
      <c r="B77" s="19" t="s">
        <v>51</v>
      </c>
      <c r="C77" s="19" t="s">
        <v>73</v>
      </c>
      <c r="D77" s="19" t="s">
        <v>79</v>
      </c>
      <c r="E77" s="25" t="s">
        <v>80</v>
      </c>
      <c r="F77" s="21">
        <f>'[1]Прил.7 2020'!G55</f>
        <v>181</v>
      </c>
    </row>
    <row r="78" spans="1:6" hidden="1" outlineLevel="2" x14ac:dyDescent="0.25">
      <c r="A78" s="7">
        <v>68</v>
      </c>
      <c r="B78" s="19" t="s">
        <v>51</v>
      </c>
      <c r="C78" s="19" t="s">
        <v>81</v>
      </c>
      <c r="D78" s="19"/>
      <c r="E78" s="20" t="s">
        <v>82</v>
      </c>
      <c r="F78" s="21">
        <f>SUM(F79:F84)</f>
        <v>16428.599999999999</v>
      </c>
    </row>
    <row r="79" spans="1:6" hidden="1" outlineLevel="2" x14ac:dyDescent="0.25">
      <c r="A79" s="7">
        <v>69</v>
      </c>
      <c r="B79" s="19" t="s">
        <v>51</v>
      </c>
      <c r="C79" s="19" t="s">
        <v>81</v>
      </c>
      <c r="D79" s="19" t="s">
        <v>75</v>
      </c>
      <c r="E79" s="20" t="s">
        <v>76</v>
      </c>
      <c r="F79" s="30">
        <f>'[1]Прил.7 2020'!G57</f>
        <v>9245.7999999999993</v>
      </c>
    </row>
    <row r="80" spans="1:6" hidden="1" outlineLevel="2" x14ac:dyDescent="0.25">
      <c r="A80" s="7">
        <v>70</v>
      </c>
      <c r="B80" s="19" t="s">
        <v>51</v>
      </c>
      <c r="C80" s="19" t="s">
        <v>81</v>
      </c>
      <c r="D80" s="19" t="s">
        <v>83</v>
      </c>
      <c r="E80" s="45" t="s">
        <v>84</v>
      </c>
      <c r="F80" s="30">
        <f>'[1]Прил.7 2020'!G58</f>
        <v>89.2</v>
      </c>
    </row>
    <row r="81" spans="1:6" hidden="1" outlineLevel="2" x14ac:dyDescent="0.25">
      <c r="A81" s="7">
        <v>71</v>
      </c>
      <c r="B81" s="19" t="s">
        <v>51</v>
      </c>
      <c r="C81" s="19" t="s">
        <v>81</v>
      </c>
      <c r="D81" s="19" t="s">
        <v>77</v>
      </c>
      <c r="E81" s="20" t="s">
        <v>78</v>
      </c>
      <c r="F81" s="30">
        <f>'[1]Прил.7 2020'!G59</f>
        <v>2772.1</v>
      </c>
    </row>
    <row r="82" spans="1:6" hidden="1" outlineLevel="2" x14ac:dyDescent="0.25">
      <c r="A82" s="7">
        <v>72</v>
      </c>
      <c r="B82" s="19" t="s">
        <v>51</v>
      </c>
      <c r="C82" s="19" t="s">
        <v>81</v>
      </c>
      <c r="D82" s="19" t="s">
        <v>31</v>
      </c>
      <c r="E82" s="24" t="s">
        <v>32</v>
      </c>
      <c r="F82" s="30">
        <f>'[1]Прил.7 2020'!G60</f>
        <v>4231.3999999999996</v>
      </c>
    </row>
    <row r="83" spans="1:6" hidden="1" outlineLevel="2" x14ac:dyDescent="0.25">
      <c r="A83" s="7">
        <v>73</v>
      </c>
      <c r="B83" s="19" t="s">
        <v>51</v>
      </c>
      <c r="C83" s="19" t="s">
        <v>81</v>
      </c>
      <c r="D83" s="19" t="s">
        <v>79</v>
      </c>
      <c r="E83" s="25" t="s">
        <v>80</v>
      </c>
      <c r="F83" s="30">
        <f>'[1]Прил.7 2020'!G61</f>
        <v>85</v>
      </c>
    </row>
    <row r="84" spans="1:6" hidden="1" outlineLevel="2" x14ac:dyDescent="0.25">
      <c r="A84" s="7">
        <v>74</v>
      </c>
      <c r="B84" s="19" t="s">
        <v>51</v>
      </c>
      <c r="C84" s="19" t="s">
        <v>81</v>
      </c>
      <c r="D84" s="19" t="s">
        <v>85</v>
      </c>
      <c r="E84" s="25" t="s">
        <v>86</v>
      </c>
      <c r="F84" s="30">
        <f>'[1]Прил.7 2020'!G62</f>
        <v>5.0999999999999996</v>
      </c>
    </row>
    <row r="85" spans="1:6" hidden="1" outlineLevel="2" x14ac:dyDescent="0.25">
      <c r="A85" s="7">
        <v>75</v>
      </c>
      <c r="B85" s="19" t="s">
        <v>51</v>
      </c>
      <c r="C85" s="19" t="s">
        <v>87</v>
      </c>
      <c r="D85" s="19"/>
      <c r="E85" s="20" t="s">
        <v>88</v>
      </c>
      <c r="F85" s="30">
        <f>F86</f>
        <v>22</v>
      </c>
    </row>
    <row r="86" spans="1:6" hidden="1" outlineLevel="2" x14ac:dyDescent="0.25">
      <c r="A86" s="7">
        <v>76</v>
      </c>
      <c r="B86" s="19" t="s">
        <v>51</v>
      </c>
      <c r="C86" s="19" t="s">
        <v>87</v>
      </c>
      <c r="D86" s="19" t="s">
        <v>33</v>
      </c>
      <c r="E86" s="25" t="s">
        <v>34</v>
      </c>
      <c r="F86" s="30">
        <f>'[1]Прил.7 2020'!G64</f>
        <v>22</v>
      </c>
    </row>
    <row r="87" spans="1:6" ht="26.4" hidden="1" outlineLevel="2" x14ac:dyDescent="0.25">
      <c r="A87" s="7">
        <v>77</v>
      </c>
      <c r="B87" s="19" t="s">
        <v>51</v>
      </c>
      <c r="C87" s="19" t="s">
        <v>89</v>
      </c>
      <c r="D87" s="19"/>
      <c r="E87" s="46" t="s">
        <v>90</v>
      </c>
      <c r="F87" s="21">
        <f>F88</f>
        <v>0.2</v>
      </c>
    </row>
    <row r="88" spans="1:6" hidden="1" outlineLevel="2" x14ac:dyDescent="0.25">
      <c r="A88" s="7">
        <v>78</v>
      </c>
      <c r="B88" s="19" t="s">
        <v>51</v>
      </c>
      <c r="C88" s="19" t="s">
        <v>89</v>
      </c>
      <c r="D88" s="19" t="s">
        <v>31</v>
      </c>
      <c r="E88" s="24" t="s">
        <v>32</v>
      </c>
      <c r="F88" s="21">
        <f>'[1]Прил.7 2020'!G66</f>
        <v>0.2</v>
      </c>
    </row>
    <row r="89" spans="1:6" hidden="1" outlineLevel="2" x14ac:dyDescent="0.25">
      <c r="A89" s="7">
        <v>79</v>
      </c>
      <c r="B89" s="19" t="s">
        <v>51</v>
      </c>
      <c r="C89" s="19" t="s">
        <v>91</v>
      </c>
      <c r="D89" s="19"/>
      <c r="E89" s="46" t="s">
        <v>92</v>
      </c>
      <c r="F89" s="21">
        <f>F90</f>
        <v>115.2</v>
      </c>
    </row>
    <row r="90" spans="1:6" hidden="1" outlineLevel="2" x14ac:dyDescent="0.25">
      <c r="A90" s="7">
        <v>80</v>
      </c>
      <c r="B90" s="19" t="s">
        <v>51</v>
      </c>
      <c r="C90" s="19" t="s">
        <v>91</v>
      </c>
      <c r="D90" s="19" t="s">
        <v>31</v>
      </c>
      <c r="E90" s="24" t="s">
        <v>32</v>
      </c>
      <c r="F90" s="21">
        <f>'[1]Прил.7 2020'!G68</f>
        <v>115.2</v>
      </c>
    </row>
    <row r="91" spans="1:6" ht="39.6" hidden="1" outlineLevel="2" x14ac:dyDescent="0.25">
      <c r="A91" s="7">
        <v>81</v>
      </c>
      <c r="B91" s="19" t="s">
        <v>51</v>
      </c>
      <c r="C91" s="19" t="s">
        <v>93</v>
      </c>
      <c r="D91" s="19"/>
      <c r="E91" s="46" t="s">
        <v>94</v>
      </c>
      <c r="F91" s="21">
        <f>F92</f>
        <v>0.2</v>
      </c>
    </row>
    <row r="92" spans="1:6" hidden="1" outlineLevel="2" x14ac:dyDescent="0.25">
      <c r="A92" s="7">
        <v>82</v>
      </c>
      <c r="B92" s="19" t="s">
        <v>51</v>
      </c>
      <c r="C92" s="19" t="s">
        <v>93</v>
      </c>
      <c r="D92" s="19" t="s">
        <v>31</v>
      </c>
      <c r="E92" s="24" t="s">
        <v>32</v>
      </c>
      <c r="F92" s="21">
        <f>'[1]Прил.7 2020'!G70</f>
        <v>0.2</v>
      </c>
    </row>
    <row r="93" spans="1:6" ht="26.4" hidden="1" outlineLevel="2" x14ac:dyDescent="0.25">
      <c r="A93" s="7">
        <v>83</v>
      </c>
      <c r="B93" s="19" t="s">
        <v>51</v>
      </c>
      <c r="C93" s="19" t="s">
        <v>95</v>
      </c>
      <c r="D93" s="19"/>
      <c r="E93" s="47" t="s">
        <v>96</v>
      </c>
      <c r="F93" s="21">
        <f>SUM(F94:F96)</f>
        <v>866</v>
      </c>
    </row>
    <row r="94" spans="1:6" hidden="1" outlineLevel="2" x14ac:dyDescent="0.25">
      <c r="A94" s="7">
        <v>84</v>
      </c>
      <c r="B94" s="19" t="s">
        <v>51</v>
      </c>
      <c r="C94" s="19" t="s">
        <v>95</v>
      </c>
      <c r="D94" s="29" t="s">
        <v>75</v>
      </c>
      <c r="E94" s="24" t="s">
        <v>76</v>
      </c>
      <c r="F94" s="21">
        <f>'[1]Прил.7 2020'!G72</f>
        <v>355</v>
      </c>
    </row>
    <row r="95" spans="1:6" hidden="1" outlineLevel="2" x14ac:dyDescent="0.25">
      <c r="A95" s="7">
        <v>85</v>
      </c>
      <c r="B95" s="19" t="s">
        <v>51</v>
      </c>
      <c r="C95" s="19" t="s">
        <v>95</v>
      </c>
      <c r="D95" s="29" t="s">
        <v>77</v>
      </c>
      <c r="E95" s="24" t="s">
        <v>78</v>
      </c>
      <c r="F95" s="21">
        <f>'[1]Прил.7 2020'!G73</f>
        <v>107</v>
      </c>
    </row>
    <row r="96" spans="1:6" hidden="1" outlineLevel="2" x14ac:dyDescent="0.25">
      <c r="A96" s="7">
        <v>86</v>
      </c>
      <c r="B96" s="19" t="s">
        <v>51</v>
      </c>
      <c r="C96" s="19" t="s">
        <v>95</v>
      </c>
      <c r="D96" s="19" t="s">
        <v>31</v>
      </c>
      <c r="E96" s="24" t="s">
        <v>32</v>
      </c>
      <c r="F96" s="21">
        <f>'[1]Прил.7 2020'!G74</f>
        <v>404</v>
      </c>
    </row>
    <row r="97" spans="1:9" ht="26.4" hidden="1" outlineLevel="2" x14ac:dyDescent="0.25">
      <c r="A97" s="7">
        <v>87</v>
      </c>
      <c r="B97" s="29" t="s">
        <v>51</v>
      </c>
      <c r="C97" s="29" t="s">
        <v>97</v>
      </c>
      <c r="D97" s="29"/>
      <c r="E97" s="24" t="s">
        <v>98</v>
      </c>
      <c r="F97" s="21">
        <f>F98</f>
        <v>1008.3</v>
      </c>
    </row>
    <row r="98" spans="1:9" hidden="1" outlineLevel="2" x14ac:dyDescent="0.25">
      <c r="A98" s="7">
        <v>88</v>
      </c>
      <c r="B98" s="29" t="s">
        <v>51</v>
      </c>
      <c r="C98" s="29" t="s">
        <v>97</v>
      </c>
      <c r="D98" s="29" t="s">
        <v>31</v>
      </c>
      <c r="E98" s="24" t="s">
        <v>32</v>
      </c>
      <c r="F98" s="21">
        <f>'[1]Прил.7 2020'!G76</f>
        <v>1008.3</v>
      </c>
    </row>
    <row r="99" spans="1:9" ht="13.8" outlineLevel="2" x14ac:dyDescent="0.3">
      <c r="A99" s="7">
        <v>9</v>
      </c>
      <c r="B99" s="48" t="s">
        <v>99</v>
      </c>
      <c r="C99" s="49"/>
      <c r="D99" s="49"/>
      <c r="E99" s="50" t="s">
        <v>100</v>
      </c>
      <c r="F99" s="51">
        <f>F100+F125+F145</f>
        <v>31875.899999999998</v>
      </c>
      <c r="G99" s="51">
        <f t="shared" ref="G99" si="3">G100+G125+G145</f>
        <v>31432.799999999999</v>
      </c>
      <c r="H99" s="12">
        <f>G99/F99*100</f>
        <v>98.609921602213589</v>
      </c>
      <c r="I99" s="12">
        <f>F99-G99</f>
        <v>443.09999999999854</v>
      </c>
    </row>
    <row r="100" spans="1:9" outlineLevel="2" x14ac:dyDescent="0.25">
      <c r="A100" s="7">
        <v>10</v>
      </c>
      <c r="B100" s="13" t="s">
        <v>101</v>
      </c>
      <c r="C100" s="13"/>
      <c r="D100" s="13"/>
      <c r="E100" s="14" t="s">
        <v>593</v>
      </c>
      <c r="F100" s="15">
        <v>2676.5</v>
      </c>
      <c r="G100" s="15">
        <v>2674.5</v>
      </c>
      <c r="H100" s="15">
        <f>G100/F100*100</f>
        <v>99.925275546422569</v>
      </c>
      <c r="I100" s="15">
        <f>F100-G100</f>
        <v>2</v>
      </c>
    </row>
    <row r="101" spans="1:9" hidden="1" outlineLevel="2" x14ac:dyDescent="0.25">
      <c r="A101" s="7">
        <v>91</v>
      </c>
      <c r="B101" s="16" t="s">
        <v>101</v>
      </c>
      <c r="C101" s="16" t="s">
        <v>102</v>
      </c>
      <c r="D101" s="16"/>
      <c r="E101" s="37" t="s">
        <v>103</v>
      </c>
      <c r="F101" s="18">
        <f>F102</f>
        <v>10307.9</v>
      </c>
    </row>
    <row r="102" spans="1:9" ht="13.8" hidden="1" outlineLevel="2" x14ac:dyDescent="0.3">
      <c r="A102" s="7">
        <v>92</v>
      </c>
      <c r="B102" s="38" t="s">
        <v>101</v>
      </c>
      <c r="C102" s="38" t="s">
        <v>104</v>
      </c>
      <c r="D102" s="38"/>
      <c r="E102" s="42" t="s">
        <v>105</v>
      </c>
      <c r="F102" s="40">
        <f>F108+F110+F103+F112+F114</f>
        <v>10307.9</v>
      </c>
    </row>
    <row r="103" spans="1:9" hidden="1" outlineLevel="2" x14ac:dyDescent="0.25">
      <c r="A103" s="7">
        <v>93</v>
      </c>
      <c r="B103" s="19" t="s">
        <v>101</v>
      </c>
      <c r="C103" s="19">
        <v>1210322030</v>
      </c>
      <c r="D103" s="19"/>
      <c r="E103" s="52" t="s">
        <v>106</v>
      </c>
      <c r="F103" s="21">
        <f>SUM(F104:F107)</f>
        <v>7658</v>
      </c>
    </row>
    <row r="104" spans="1:9" hidden="1" outlineLevel="2" x14ac:dyDescent="0.25">
      <c r="A104" s="7">
        <v>94</v>
      </c>
      <c r="B104" s="19" t="s">
        <v>101</v>
      </c>
      <c r="C104" s="19">
        <v>1210322030</v>
      </c>
      <c r="D104" s="19" t="s">
        <v>75</v>
      </c>
      <c r="E104" s="20" t="s">
        <v>76</v>
      </c>
      <c r="F104" s="21">
        <f>'[1]Прил.7 2020'!G82</f>
        <v>5288.3</v>
      </c>
    </row>
    <row r="105" spans="1:9" hidden="1" outlineLevel="2" x14ac:dyDescent="0.25">
      <c r="A105" s="7">
        <v>95</v>
      </c>
      <c r="B105" s="19" t="s">
        <v>101</v>
      </c>
      <c r="C105" s="19">
        <v>1210322030</v>
      </c>
      <c r="D105" s="19" t="s">
        <v>83</v>
      </c>
      <c r="E105" s="53" t="s">
        <v>84</v>
      </c>
      <c r="F105" s="30">
        <f>'[1]Прил.7 2020'!G83</f>
        <v>8.1999999999999993</v>
      </c>
    </row>
    <row r="106" spans="1:9" hidden="1" outlineLevel="2" x14ac:dyDescent="0.25">
      <c r="A106" s="7">
        <v>96</v>
      </c>
      <c r="B106" s="19" t="s">
        <v>101</v>
      </c>
      <c r="C106" s="19">
        <v>1210322030</v>
      </c>
      <c r="D106" s="19" t="s">
        <v>77</v>
      </c>
      <c r="E106" s="20" t="s">
        <v>78</v>
      </c>
      <c r="F106" s="30">
        <f>'[1]Прил.7 2020'!G84</f>
        <v>1596.3</v>
      </c>
    </row>
    <row r="107" spans="1:9" hidden="1" outlineLevel="2" x14ac:dyDescent="0.25">
      <c r="A107" s="7">
        <v>97</v>
      </c>
      <c r="B107" s="19" t="s">
        <v>101</v>
      </c>
      <c r="C107" s="19">
        <v>1210322030</v>
      </c>
      <c r="D107" s="19" t="s">
        <v>31</v>
      </c>
      <c r="E107" s="24" t="s">
        <v>32</v>
      </c>
      <c r="F107" s="30">
        <f>'[1]Прил.7 2020'!G85</f>
        <v>765.2</v>
      </c>
    </row>
    <row r="108" spans="1:9" hidden="1" outlineLevel="2" x14ac:dyDescent="0.25">
      <c r="A108" s="7">
        <v>98</v>
      </c>
      <c r="B108" s="19" t="s">
        <v>101</v>
      </c>
      <c r="C108" s="19">
        <v>1210422040</v>
      </c>
      <c r="D108" s="19"/>
      <c r="E108" s="52" t="s">
        <v>107</v>
      </c>
      <c r="F108" s="30">
        <f>F109</f>
        <v>484.4</v>
      </c>
    </row>
    <row r="109" spans="1:9" hidden="1" outlineLevel="2" x14ac:dyDescent="0.25">
      <c r="A109" s="7">
        <v>99</v>
      </c>
      <c r="B109" s="19" t="s">
        <v>101</v>
      </c>
      <c r="C109" s="19">
        <v>1210422040</v>
      </c>
      <c r="D109" s="19" t="s">
        <v>31</v>
      </c>
      <c r="E109" s="24" t="s">
        <v>32</v>
      </c>
      <c r="F109" s="30">
        <f>'[1]Прил.7 2020'!G87</f>
        <v>484.4</v>
      </c>
    </row>
    <row r="110" spans="1:9" ht="26.4" hidden="1" outlineLevel="2" x14ac:dyDescent="0.25">
      <c r="A110" s="7">
        <v>100</v>
      </c>
      <c r="B110" s="19" t="s">
        <v>101</v>
      </c>
      <c r="C110" s="19">
        <v>1210522050</v>
      </c>
      <c r="D110" s="19"/>
      <c r="E110" s="54" t="s">
        <v>108</v>
      </c>
      <c r="F110" s="30">
        <f>SUM(F111:F111)</f>
        <v>100</v>
      </c>
    </row>
    <row r="111" spans="1:9" hidden="1" x14ac:dyDescent="0.25">
      <c r="A111" s="7">
        <v>101</v>
      </c>
      <c r="B111" s="19" t="s">
        <v>101</v>
      </c>
      <c r="C111" s="19">
        <v>1210522050</v>
      </c>
      <c r="D111" s="19" t="s">
        <v>31</v>
      </c>
      <c r="E111" s="24" t="s">
        <v>32</v>
      </c>
      <c r="F111" s="30">
        <f>'[1]Прил.7 2020'!G89</f>
        <v>100</v>
      </c>
    </row>
    <row r="112" spans="1:9" hidden="1" x14ac:dyDescent="0.25">
      <c r="A112" s="7">
        <v>102</v>
      </c>
      <c r="B112" s="19" t="s">
        <v>101</v>
      </c>
      <c r="C112" s="19">
        <v>1210622060</v>
      </c>
      <c r="D112" s="19"/>
      <c r="E112" s="52" t="s">
        <v>109</v>
      </c>
      <c r="F112" s="30">
        <f>F113</f>
        <v>1183</v>
      </c>
    </row>
    <row r="113" spans="1:9" hidden="1" x14ac:dyDescent="0.25">
      <c r="A113" s="7">
        <v>103</v>
      </c>
      <c r="B113" s="19" t="s">
        <v>101</v>
      </c>
      <c r="C113" s="19">
        <v>1210622060</v>
      </c>
      <c r="D113" s="19" t="s">
        <v>31</v>
      </c>
      <c r="E113" s="24" t="s">
        <v>32</v>
      </c>
      <c r="F113" s="30">
        <f>'[1]Прил.7 2020'!G91</f>
        <v>1183</v>
      </c>
    </row>
    <row r="114" spans="1:9" hidden="1" x14ac:dyDescent="0.25">
      <c r="A114" s="7">
        <v>104</v>
      </c>
      <c r="B114" s="29" t="s">
        <v>101</v>
      </c>
      <c r="C114" s="29" t="s">
        <v>110</v>
      </c>
      <c r="D114" s="29"/>
      <c r="E114" s="46" t="s">
        <v>111</v>
      </c>
      <c r="F114" s="30">
        <f>F115</f>
        <v>882.5</v>
      </c>
    </row>
    <row r="115" spans="1:9" hidden="1" x14ac:dyDescent="0.25">
      <c r="A115" s="7">
        <v>105</v>
      </c>
      <c r="B115" s="29" t="s">
        <v>101</v>
      </c>
      <c r="C115" s="29" t="s">
        <v>110</v>
      </c>
      <c r="D115" s="29" t="s">
        <v>31</v>
      </c>
      <c r="E115" s="24" t="s">
        <v>32</v>
      </c>
      <c r="F115" s="21">
        <f>'[1]Прил.7 2020'!G93</f>
        <v>882.5</v>
      </c>
    </row>
    <row r="116" spans="1:9" hidden="1" x14ac:dyDescent="0.25">
      <c r="A116" s="7">
        <v>106</v>
      </c>
      <c r="B116" s="28" t="s">
        <v>101</v>
      </c>
      <c r="C116" s="28" t="s">
        <v>14</v>
      </c>
      <c r="D116" s="29"/>
      <c r="E116" s="55" t="s">
        <v>15</v>
      </c>
      <c r="F116" s="18">
        <f>F117+F121</f>
        <v>7935</v>
      </c>
    </row>
    <row r="117" spans="1:9" hidden="1" x14ac:dyDescent="0.25">
      <c r="A117" s="7">
        <v>107</v>
      </c>
      <c r="B117" s="29" t="s">
        <v>101</v>
      </c>
      <c r="C117" s="29" t="s">
        <v>112</v>
      </c>
      <c r="D117" s="29"/>
      <c r="E117" s="24" t="s">
        <v>113</v>
      </c>
      <c r="F117" s="21">
        <f>SUM(F118:F120)</f>
        <v>6197</v>
      </c>
    </row>
    <row r="118" spans="1:9" hidden="1" x14ac:dyDescent="0.25">
      <c r="A118" s="7">
        <v>108</v>
      </c>
      <c r="B118" s="29" t="s">
        <v>101</v>
      </c>
      <c r="C118" s="29" t="s">
        <v>112</v>
      </c>
      <c r="D118" s="29" t="s">
        <v>75</v>
      </c>
      <c r="E118" s="24" t="s">
        <v>76</v>
      </c>
      <c r="F118" s="21">
        <f>'[1]Прил.7 2020'!G96</f>
        <v>4642.5</v>
      </c>
    </row>
    <row r="119" spans="1:9" hidden="1" x14ac:dyDescent="0.25">
      <c r="A119" s="7">
        <v>109</v>
      </c>
      <c r="B119" s="29" t="s">
        <v>101</v>
      </c>
      <c r="C119" s="29" t="s">
        <v>112</v>
      </c>
      <c r="D119" s="29" t="s">
        <v>77</v>
      </c>
      <c r="E119" s="24" t="s">
        <v>78</v>
      </c>
      <c r="F119" s="21">
        <f>'[1]Прил.7 2020'!G97</f>
        <v>1390.8</v>
      </c>
    </row>
    <row r="120" spans="1:9" hidden="1" x14ac:dyDescent="0.25">
      <c r="A120" s="7">
        <v>110</v>
      </c>
      <c r="B120" s="29" t="s">
        <v>101</v>
      </c>
      <c r="C120" s="29" t="s">
        <v>112</v>
      </c>
      <c r="D120" s="29" t="s">
        <v>31</v>
      </c>
      <c r="E120" s="24" t="s">
        <v>32</v>
      </c>
      <c r="F120" s="21">
        <f>'[1]Прил.7 2020'!G98</f>
        <v>163.69999999999999</v>
      </c>
    </row>
    <row r="121" spans="1:9" hidden="1" x14ac:dyDescent="0.25">
      <c r="A121" s="7">
        <v>111</v>
      </c>
      <c r="B121" s="29" t="s">
        <v>101</v>
      </c>
      <c r="C121" s="29" t="s">
        <v>114</v>
      </c>
      <c r="D121" s="29"/>
      <c r="E121" s="24" t="s">
        <v>115</v>
      </c>
      <c r="F121" s="21">
        <f>SUM(F122:F124)</f>
        <v>1738</v>
      </c>
    </row>
    <row r="122" spans="1:9" hidden="1" x14ac:dyDescent="0.25">
      <c r="A122" s="7">
        <v>112</v>
      </c>
      <c r="B122" s="29" t="s">
        <v>101</v>
      </c>
      <c r="C122" s="29" t="s">
        <v>114</v>
      </c>
      <c r="D122" s="29" t="s">
        <v>75</v>
      </c>
      <c r="E122" s="24" t="s">
        <v>76</v>
      </c>
      <c r="F122" s="21">
        <f>'[1]Прил.7 2020'!G100</f>
        <v>1058</v>
      </c>
    </row>
    <row r="123" spans="1:9" hidden="1" x14ac:dyDescent="0.25">
      <c r="A123" s="7">
        <v>113</v>
      </c>
      <c r="B123" s="29" t="s">
        <v>101</v>
      </c>
      <c r="C123" s="29" t="s">
        <v>114</v>
      </c>
      <c r="D123" s="29" t="s">
        <v>77</v>
      </c>
      <c r="E123" s="24" t="s">
        <v>78</v>
      </c>
      <c r="F123" s="21">
        <f>'[1]Прил.7 2020'!G101</f>
        <v>320</v>
      </c>
    </row>
    <row r="124" spans="1:9" hidden="1" x14ac:dyDescent="0.25">
      <c r="A124" s="7">
        <v>114</v>
      </c>
      <c r="B124" s="29" t="s">
        <v>101</v>
      </c>
      <c r="C124" s="29" t="s">
        <v>114</v>
      </c>
      <c r="D124" s="29" t="s">
        <v>31</v>
      </c>
      <c r="E124" s="24" t="s">
        <v>32</v>
      </c>
      <c r="F124" s="21">
        <f>'[1]Прил.7 2020'!G102</f>
        <v>360</v>
      </c>
    </row>
    <row r="125" spans="1:9" outlineLevel="1" x14ac:dyDescent="0.25">
      <c r="A125" s="7">
        <v>11</v>
      </c>
      <c r="B125" s="13" t="s">
        <v>116</v>
      </c>
      <c r="C125" s="13"/>
      <c r="D125" s="13"/>
      <c r="E125" s="14" t="s">
        <v>592</v>
      </c>
      <c r="F125" s="15">
        <v>26895.1</v>
      </c>
      <c r="G125" s="15">
        <v>26674.5</v>
      </c>
      <c r="H125" s="15">
        <f>G125/F125*100</f>
        <v>99.179776241768948</v>
      </c>
      <c r="I125" s="15">
        <f>F125-G125</f>
        <v>220.59999999999854</v>
      </c>
    </row>
    <row r="126" spans="1:9" hidden="1" outlineLevel="1" x14ac:dyDescent="0.25">
      <c r="A126" s="7">
        <v>116</v>
      </c>
      <c r="B126" s="16" t="s">
        <v>116</v>
      </c>
      <c r="C126" s="16" t="s">
        <v>102</v>
      </c>
      <c r="D126" s="16"/>
      <c r="E126" s="37" t="s">
        <v>103</v>
      </c>
      <c r="F126" s="18">
        <f>F127</f>
        <v>700</v>
      </c>
    </row>
    <row r="127" spans="1:9" ht="13.8" hidden="1" outlineLevel="1" x14ac:dyDescent="0.3">
      <c r="A127" s="7">
        <v>117</v>
      </c>
      <c r="B127" s="38" t="s">
        <v>116</v>
      </c>
      <c r="C127" s="38" t="s">
        <v>104</v>
      </c>
      <c r="D127" s="38"/>
      <c r="E127" s="42" t="s">
        <v>105</v>
      </c>
      <c r="F127" s="40">
        <f>F128+F130+F132+F136+F134</f>
        <v>700</v>
      </c>
    </row>
    <row r="128" spans="1:9" hidden="1" outlineLevel="1" x14ac:dyDescent="0.25">
      <c r="A128" s="7">
        <v>118</v>
      </c>
      <c r="B128" s="19" t="s">
        <v>116</v>
      </c>
      <c r="C128" s="19">
        <v>1210122010</v>
      </c>
      <c r="D128" s="13"/>
      <c r="E128" s="52" t="s">
        <v>117</v>
      </c>
      <c r="F128" s="21">
        <f>F129</f>
        <v>40</v>
      </c>
    </row>
    <row r="129" spans="1:6" hidden="1" x14ac:dyDescent="0.25">
      <c r="A129" s="7">
        <v>119</v>
      </c>
      <c r="B129" s="19" t="s">
        <v>116</v>
      </c>
      <c r="C129" s="19">
        <v>1210122010</v>
      </c>
      <c r="D129" s="19" t="s">
        <v>31</v>
      </c>
      <c r="E129" s="24" t="s">
        <v>32</v>
      </c>
      <c r="F129" s="21">
        <f>'[1]Прил.7 2020'!G107</f>
        <v>40</v>
      </c>
    </row>
    <row r="130" spans="1:6" hidden="1" x14ac:dyDescent="0.25">
      <c r="A130" s="7">
        <v>120</v>
      </c>
      <c r="B130" s="19" t="s">
        <v>116</v>
      </c>
      <c r="C130" s="19">
        <v>1210222020</v>
      </c>
      <c r="D130" s="19"/>
      <c r="E130" s="56" t="s">
        <v>118</v>
      </c>
      <c r="F130" s="21">
        <f>F131</f>
        <v>119</v>
      </c>
    </row>
    <row r="131" spans="1:6" hidden="1" x14ac:dyDescent="0.25">
      <c r="A131" s="7">
        <v>121</v>
      </c>
      <c r="B131" s="19" t="s">
        <v>116</v>
      </c>
      <c r="C131" s="19">
        <v>1210222020</v>
      </c>
      <c r="D131" s="19" t="s">
        <v>31</v>
      </c>
      <c r="E131" s="24" t="s">
        <v>32</v>
      </c>
      <c r="F131" s="21">
        <f>'[1]Прил.7 2020'!G109</f>
        <v>119</v>
      </c>
    </row>
    <row r="132" spans="1:6" hidden="1" x14ac:dyDescent="0.25">
      <c r="A132" s="7">
        <v>122</v>
      </c>
      <c r="B132" s="19" t="s">
        <v>116</v>
      </c>
      <c r="C132" s="19" t="s">
        <v>119</v>
      </c>
      <c r="D132" s="19"/>
      <c r="E132" s="57" t="s">
        <v>120</v>
      </c>
      <c r="F132" s="21">
        <f>F133</f>
        <v>496</v>
      </c>
    </row>
    <row r="133" spans="1:6" ht="26.4" hidden="1" x14ac:dyDescent="0.25">
      <c r="A133" s="7">
        <v>123</v>
      </c>
      <c r="B133" s="19" t="s">
        <v>116</v>
      </c>
      <c r="C133" s="19" t="s">
        <v>119</v>
      </c>
      <c r="D133" s="19" t="s">
        <v>121</v>
      </c>
      <c r="E133" s="46" t="s">
        <v>122</v>
      </c>
      <c r="F133" s="21">
        <f>'[1]Прил.7 2020'!G111</f>
        <v>496</v>
      </c>
    </row>
    <row r="134" spans="1:6" hidden="1" x14ac:dyDescent="0.25">
      <c r="A134" s="7">
        <v>124</v>
      </c>
      <c r="B134" s="29" t="s">
        <v>116</v>
      </c>
      <c r="C134" s="29" t="s">
        <v>123</v>
      </c>
      <c r="D134" s="29"/>
      <c r="E134" s="20" t="s">
        <v>124</v>
      </c>
      <c r="F134" s="21">
        <f>F135</f>
        <v>45</v>
      </c>
    </row>
    <row r="135" spans="1:6" ht="26.4" hidden="1" x14ac:dyDescent="0.25">
      <c r="A135" s="7">
        <v>125</v>
      </c>
      <c r="B135" s="29" t="s">
        <v>116</v>
      </c>
      <c r="C135" s="29" t="s">
        <v>123</v>
      </c>
      <c r="D135" s="29" t="s">
        <v>125</v>
      </c>
      <c r="E135" s="20" t="s">
        <v>122</v>
      </c>
      <c r="F135" s="21">
        <f>'[1]Прил.7 2020'!G113</f>
        <v>45</v>
      </c>
    </row>
    <row r="136" spans="1:6" hidden="1" x14ac:dyDescent="0.25">
      <c r="A136" s="7">
        <v>126</v>
      </c>
      <c r="B136" s="29" t="s">
        <v>116</v>
      </c>
      <c r="C136" s="29" t="s">
        <v>126</v>
      </c>
      <c r="D136" s="29"/>
      <c r="E136" s="24" t="s">
        <v>127</v>
      </c>
      <c r="F136" s="21">
        <f>F137</f>
        <v>0</v>
      </c>
    </row>
    <row r="137" spans="1:6" hidden="1" x14ac:dyDescent="0.25">
      <c r="A137" s="7">
        <v>127</v>
      </c>
      <c r="B137" s="29" t="s">
        <v>116</v>
      </c>
      <c r="C137" s="29" t="s">
        <v>126</v>
      </c>
      <c r="D137" s="29" t="s">
        <v>31</v>
      </c>
      <c r="E137" s="24" t="s">
        <v>32</v>
      </c>
      <c r="F137" s="21">
        <f>'[1]Прил.7 2020'!G115</f>
        <v>0</v>
      </c>
    </row>
    <row r="138" spans="1:6" hidden="1" x14ac:dyDescent="0.25">
      <c r="A138" s="7">
        <v>128</v>
      </c>
      <c r="B138" s="16" t="s">
        <v>116</v>
      </c>
      <c r="C138" s="16" t="s">
        <v>128</v>
      </c>
      <c r="D138" s="16"/>
      <c r="E138" s="43" t="s">
        <v>129</v>
      </c>
      <c r="F138" s="18">
        <f>F142+F139</f>
        <v>191</v>
      </c>
    </row>
    <row r="139" spans="1:6" ht="13.8" hidden="1" x14ac:dyDescent="0.3">
      <c r="A139" s="7">
        <v>129</v>
      </c>
      <c r="B139" s="58" t="s">
        <v>116</v>
      </c>
      <c r="C139" s="58" t="s">
        <v>130</v>
      </c>
      <c r="D139" s="58"/>
      <c r="E139" s="59" t="s">
        <v>131</v>
      </c>
      <c r="F139" s="40">
        <f>F140</f>
        <v>102.8</v>
      </c>
    </row>
    <row r="140" spans="1:6" hidden="1" x14ac:dyDescent="0.25">
      <c r="A140" s="7">
        <v>130</v>
      </c>
      <c r="B140" s="29" t="s">
        <v>116</v>
      </c>
      <c r="C140" s="29" t="s">
        <v>132</v>
      </c>
      <c r="D140" s="29"/>
      <c r="E140" s="20" t="s">
        <v>133</v>
      </c>
      <c r="F140" s="21">
        <f>F141</f>
        <v>102.8</v>
      </c>
    </row>
    <row r="141" spans="1:6" hidden="1" x14ac:dyDescent="0.25">
      <c r="A141" s="7">
        <v>131</v>
      </c>
      <c r="B141" s="29" t="s">
        <v>116</v>
      </c>
      <c r="C141" s="29" t="s">
        <v>132</v>
      </c>
      <c r="D141" s="29" t="s">
        <v>31</v>
      </c>
      <c r="E141" s="24" t="s">
        <v>32</v>
      </c>
      <c r="F141" s="21">
        <f>'[1]Прил.7 2020'!G119</f>
        <v>102.8</v>
      </c>
    </row>
    <row r="142" spans="1:6" ht="13.8" hidden="1" x14ac:dyDescent="0.3">
      <c r="A142" s="7">
        <v>132</v>
      </c>
      <c r="B142" s="38" t="s">
        <v>116</v>
      </c>
      <c r="C142" s="38" t="s">
        <v>134</v>
      </c>
      <c r="D142" s="38"/>
      <c r="E142" s="44" t="s">
        <v>135</v>
      </c>
      <c r="F142" s="40">
        <f>F143</f>
        <v>88.2</v>
      </c>
    </row>
    <row r="143" spans="1:6" hidden="1" x14ac:dyDescent="0.25">
      <c r="A143" s="7">
        <v>133</v>
      </c>
      <c r="B143" s="19" t="s">
        <v>116</v>
      </c>
      <c r="C143" s="19" t="s">
        <v>136</v>
      </c>
      <c r="D143" s="19"/>
      <c r="E143" s="20" t="s">
        <v>137</v>
      </c>
      <c r="F143" s="21">
        <f>F144</f>
        <v>88.2</v>
      </c>
    </row>
    <row r="144" spans="1:6" hidden="1" x14ac:dyDescent="0.25">
      <c r="A144" s="7">
        <v>134</v>
      </c>
      <c r="B144" s="19" t="s">
        <v>116</v>
      </c>
      <c r="C144" s="19" t="s">
        <v>136</v>
      </c>
      <c r="D144" s="19" t="s">
        <v>31</v>
      </c>
      <c r="E144" s="24" t="s">
        <v>32</v>
      </c>
      <c r="F144" s="21">
        <f>'[1]Прил.7 2020'!G122</f>
        <v>88.2</v>
      </c>
    </row>
    <row r="145" spans="1:9" outlineLevel="1" x14ac:dyDescent="0.25">
      <c r="A145" s="7">
        <v>12</v>
      </c>
      <c r="B145" s="13" t="s">
        <v>138</v>
      </c>
      <c r="C145" s="13"/>
      <c r="D145" s="13"/>
      <c r="E145" s="14" t="s">
        <v>139</v>
      </c>
      <c r="F145" s="15">
        <v>2304.3000000000002</v>
      </c>
      <c r="G145" s="15">
        <v>2083.8000000000002</v>
      </c>
      <c r="H145" s="15">
        <f>G145/F145*100</f>
        <v>90.430933472204146</v>
      </c>
      <c r="I145" s="15">
        <f>F145-G145</f>
        <v>220.5</v>
      </c>
    </row>
    <row r="146" spans="1:9" hidden="1" outlineLevel="2" x14ac:dyDescent="0.25">
      <c r="A146" s="7">
        <v>136</v>
      </c>
      <c r="B146" s="16" t="s">
        <v>138</v>
      </c>
      <c r="C146" s="16" t="s">
        <v>140</v>
      </c>
      <c r="D146" s="16"/>
      <c r="E146" s="60" t="s">
        <v>141</v>
      </c>
      <c r="F146" s="18">
        <f>F147</f>
        <v>81</v>
      </c>
    </row>
    <row r="147" spans="1:9" ht="13.8" hidden="1" outlineLevel="1" x14ac:dyDescent="0.3">
      <c r="A147" s="7">
        <v>137</v>
      </c>
      <c r="B147" s="38" t="s">
        <v>138</v>
      </c>
      <c r="C147" s="38" t="s">
        <v>142</v>
      </c>
      <c r="D147" s="38"/>
      <c r="E147" s="61" t="s">
        <v>143</v>
      </c>
      <c r="F147" s="40">
        <f>F148</f>
        <v>81</v>
      </c>
    </row>
    <row r="148" spans="1:9" hidden="1" outlineLevel="2" x14ac:dyDescent="0.25">
      <c r="A148" s="7">
        <v>138</v>
      </c>
      <c r="B148" s="19" t="s">
        <v>138</v>
      </c>
      <c r="C148" s="19" t="s">
        <v>144</v>
      </c>
      <c r="D148" s="19"/>
      <c r="E148" s="62" t="s">
        <v>145</v>
      </c>
      <c r="F148" s="21">
        <f>F149</f>
        <v>81</v>
      </c>
    </row>
    <row r="149" spans="1:9" hidden="1" outlineLevel="1" x14ac:dyDescent="0.25">
      <c r="A149" s="7">
        <v>139</v>
      </c>
      <c r="B149" s="19" t="s">
        <v>138</v>
      </c>
      <c r="C149" s="19" t="s">
        <v>144</v>
      </c>
      <c r="D149" s="19" t="s">
        <v>31</v>
      </c>
      <c r="E149" s="24" t="s">
        <v>32</v>
      </c>
      <c r="F149" s="21">
        <f>'[1]Прил.7 2020'!G127</f>
        <v>81</v>
      </c>
    </row>
    <row r="150" spans="1:9" ht="26.4" hidden="1" outlineLevel="2" x14ac:dyDescent="0.25">
      <c r="A150" s="7">
        <v>140</v>
      </c>
      <c r="B150" s="28" t="s">
        <v>138</v>
      </c>
      <c r="C150" s="28" t="s">
        <v>146</v>
      </c>
      <c r="D150" s="28"/>
      <c r="E150" s="55" t="s">
        <v>147</v>
      </c>
      <c r="F150" s="18">
        <f>F151+F154</f>
        <v>485</v>
      </c>
    </row>
    <row r="151" spans="1:9" ht="27.6" hidden="1" outlineLevel="2" x14ac:dyDescent="0.3">
      <c r="A151" s="7">
        <v>141</v>
      </c>
      <c r="B151" s="58" t="s">
        <v>138</v>
      </c>
      <c r="C151" s="38" t="s">
        <v>148</v>
      </c>
      <c r="D151" s="58"/>
      <c r="E151" s="63" t="s">
        <v>149</v>
      </c>
      <c r="F151" s="40">
        <f>F152</f>
        <v>45.8</v>
      </c>
    </row>
    <row r="152" spans="1:9" hidden="1" outlineLevel="2" x14ac:dyDescent="0.25">
      <c r="A152" s="7">
        <v>142</v>
      </c>
      <c r="B152" s="29" t="s">
        <v>138</v>
      </c>
      <c r="C152" s="19" t="s">
        <v>150</v>
      </c>
      <c r="D152" s="29"/>
      <c r="E152" s="46" t="s">
        <v>151</v>
      </c>
      <c r="F152" s="21">
        <f>F153</f>
        <v>45.8</v>
      </c>
    </row>
    <row r="153" spans="1:9" hidden="1" outlineLevel="2" x14ac:dyDescent="0.25">
      <c r="A153" s="7">
        <v>143</v>
      </c>
      <c r="B153" s="29" t="s">
        <v>138</v>
      </c>
      <c r="C153" s="19" t="s">
        <v>150</v>
      </c>
      <c r="D153" s="29" t="s">
        <v>31</v>
      </c>
      <c r="E153" s="24" t="s">
        <v>32</v>
      </c>
      <c r="F153" s="21">
        <f>'[1]Прил.7 2020'!G131</f>
        <v>45.8</v>
      </c>
    </row>
    <row r="154" spans="1:9" ht="13.8" hidden="1" outlineLevel="2" x14ac:dyDescent="0.3">
      <c r="A154" s="7">
        <v>144</v>
      </c>
      <c r="B154" s="38" t="s">
        <v>138</v>
      </c>
      <c r="C154" s="38" t="s">
        <v>152</v>
      </c>
      <c r="D154" s="38"/>
      <c r="E154" s="42" t="s">
        <v>153</v>
      </c>
      <c r="F154" s="40">
        <f>F155+F157</f>
        <v>439.2</v>
      </c>
    </row>
    <row r="155" spans="1:9" hidden="1" outlineLevel="2" x14ac:dyDescent="0.25">
      <c r="A155" s="7">
        <v>145</v>
      </c>
      <c r="B155" s="19" t="s">
        <v>138</v>
      </c>
      <c r="C155" s="19" t="s">
        <v>154</v>
      </c>
      <c r="D155" s="13"/>
      <c r="E155" s="22" t="s">
        <v>155</v>
      </c>
      <c r="F155" s="21">
        <f>F156</f>
        <v>134.69999999999999</v>
      </c>
    </row>
    <row r="156" spans="1:9" hidden="1" outlineLevel="2" x14ac:dyDescent="0.25">
      <c r="A156" s="7">
        <v>146</v>
      </c>
      <c r="B156" s="19" t="s">
        <v>138</v>
      </c>
      <c r="C156" s="19" t="s">
        <v>154</v>
      </c>
      <c r="D156" s="19" t="s">
        <v>31</v>
      </c>
      <c r="E156" s="24" t="s">
        <v>32</v>
      </c>
      <c r="F156" s="21">
        <f>'[1]Прил.7 2020'!G134</f>
        <v>134.69999999999999</v>
      </c>
    </row>
    <row r="157" spans="1:9" hidden="1" x14ac:dyDescent="0.25">
      <c r="A157" s="7">
        <v>147</v>
      </c>
      <c r="B157" s="19" t="s">
        <v>138</v>
      </c>
      <c r="C157" s="19" t="s">
        <v>156</v>
      </c>
      <c r="D157" s="19"/>
      <c r="E157" s="22" t="s">
        <v>157</v>
      </c>
      <c r="F157" s="21">
        <f>F158</f>
        <v>304.5</v>
      </c>
    </row>
    <row r="158" spans="1:9" ht="26.4" hidden="1" x14ac:dyDescent="0.25">
      <c r="A158" s="7">
        <v>148</v>
      </c>
      <c r="B158" s="19" t="s">
        <v>138</v>
      </c>
      <c r="C158" s="19" t="s">
        <v>156</v>
      </c>
      <c r="D158" s="19" t="s">
        <v>121</v>
      </c>
      <c r="E158" s="46" t="s">
        <v>122</v>
      </c>
      <c r="F158" s="21">
        <f>'[1]Прил.7 2020'!G136</f>
        <v>304.5</v>
      </c>
    </row>
    <row r="159" spans="1:9" ht="26.4" hidden="1" x14ac:dyDescent="0.25">
      <c r="A159" s="7">
        <v>149</v>
      </c>
      <c r="B159" s="16" t="s">
        <v>138</v>
      </c>
      <c r="C159" s="64" t="s">
        <v>158</v>
      </c>
      <c r="D159" s="16"/>
      <c r="E159" s="65" t="s">
        <v>159</v>
      </c>
      <c r="F159" s="18">
        <f>F160</f>
        <v>5.6</v>
      </c>
    </row>
    <row r="160" spans="1:9" ht="26.4" hidden="1" x14ac:dyDescent="0.25">
      <c r="A160" s="7">
        <v>150</v>
      </c>
      <c r="B160" s="19" t="s">
        <v>138</v>
      </c>
      <c r="C160" s="66" t="s">
        <v>160</v>
      </c>
      <c r="D160" s="19"/>
      <c r="E160" s="67" t="s">
        <v>161</v>
      </c>
      <c r="F160" s="21">
        <f>F161</f>
        <v>5.6</v>
      </c>
    </row>
    <row r="161" spans="1:9" hidden="1" x14ac:dyDescent="0.25">
      <c r="A161" s="7">
        <v>151</v>
      </c>
      <c r="B161" s="19" t="s">
        <v>138</v>
      </c>
      <c r="C161" s="66" t="s">
        <v>160</v>
      </c>
      <c r="D161" s="19" t="s">
        <v>31</v>
      </c>
      <c r="E161" s="24" t="s">
        <v>32</v>
      </c>
      <c r="F161" s="21">
        <f>'[1]Прил.7 2020'!G139</f>
        <v>5.6</v>
      </c>
    </row>
    <row r="162" spans="1:9" ht="13.8" x14ac:dyDescent="0.3">
      <c r="A162" s="7">
        <v>13</v>
      </c>
      <c r="B162" s="48" t="s">
        <v>162</v>
      </c>
      <c r="C162" s="49"/>
      <c r="D162" s="49"/>
      <c r="E162" s="50" t="s">
        <v>163</v>
      </c>
      <c r="F162" s="51">
        <f>F163+F184+F209+F214+F190+F171+F177</f>
        <v>358346.4</v>
      </c>
      <c r="G162" s="51">
        <f t="shared" ref="G162" si="4">G163+G184+G209+G214+G190+G171+G177</f>
        <v>308155.40000000002</v>
      </c>
      <c r="H162" s="12">
        <f>G162/F162*100</f>
        <v>85.993720042952845</v>
      </c>
      <c r="I162" s="12">
        <f>F162-G162</f>
        <v>50191</v>
      </c>
    </row>
    <row r="163" spans="1:9" x14ac:dyDescent="0.25">
      <c r="A163" s="7">
        <v>14</v>
      </c>
      <c r="B163" s="13" t="s">
        <v>164</v>
      </c>
      <c r="C163" s="13"/>
      <c r="D163" s="13"/>
      <c r="E163" s="14" t="s">
        <v>165</v>
      </c>
      <c r="F163" s="15">
        <v>3201.7</v>
      </c>
      <c r="G163" s="15">
        <v>3083.2</v>
      </c>
      <c r="H163" s="15">
        <f>G163/F163*100</f>
        <v>96.298841240590932</v>
      </c>
      <c r="I163" s="15">
        <f>F163-G163</f>
        <v>118.5</v>
      </c>
    </row>
    <row r="164" spans="1:9" hidden="1" x14ac:dyDescent="0.25">
      <c r="A164" s="7">
        <v>154</v>
      </c>
      <c r="B164" s="16" t="s">
        <v>164</v>
      </c>
      <c r="C164" s="16" t="s">
        <v>166</v>
      </c>
      <c r="D164" s="16"/>
      <c r="E164" s="68" t="s">
        <v>167</v>
      </c>
      <c r="F164" s="18">
        <f>F165</f>
        <v>1480</v>
      </c>
    </row>
    <row r="165" spans="1:9" ht="13.8" hidden="1" x14ac:dyDescent="0.3">
      <c r="A165" s="7">
        <v>155</v>
      </c>
      <c r="B165" s="38" t="s">
        <v>164</v>
      </c>
      <c r="C165" s="38" t="s">
        <v>168</v>
      </c>
      <c r="D165" s="38"/>
      <c r="E165" s="69" t="s">
        <v>169</v>
      </c>
      <c r="F165" s="40">
        <f>F166</f>
        <v>1480</v>
      </c>
    </row>
    <row r="166" spans="1:9" ht="26.4" hidden="1" x14ac:dyDescent="0.25">
      <c r="A166" s="7">
        <v>156</v>
      </c>
      <c r="B166" s="19" t="s">
        <v>164</v>
      </c>
      <c r="C166" s="19" t="s">
        <v>170</v>
      </c>
      <c r="D166" s="19"/>
      <c r="E166" s="70" t="s">
        <v>171</v>
      </c>
      <c r="F166" s="21">
        <f>F167</f>
        <v>1480</v>
      </c>
    </row>
    <row r="167" spans="1:9" hidden="1" x14ac:dyDescent="0.25">
      <c r="A167" s="7">
        <v>157</v>
      </c>
      <c r="B167" s="19" t="s">
        <v>164</v>
      </c>
      <c r="C167" s="19" t="s">
        <v>170</v>
      </c>
      <c r="D167" s="19" t="s">
        <v>31</v>
      </c>
      <c r="E167" s="24" t="s">
        <v>32</v>
      </c>
      <c r="F167" s="21">
        <f>'[1]Прил.7 2020'!G145</f>
        <v>1480</v>
      </c>
    </row>
    <row r="168" spans="1:9" hidden="1" outlineLevel="2" x14ac:dyDescent="0.25">
      <c r="A168" s="7">
        <v>158</v>
      </c>
      <c r="B168" s="28" t="s">
        <v>164</v>
      </c>
      <c r="C168" s="28" t="s">
        <v>14</v>
      </c>
      <c r="D168" s="28"/>
      <c r="E168" s="55" t="s">
        <v>15</v>
      </c>
      <c r="F168" s="18">
        <f>F169</f>
        <v>38</v>
      </c>
    </row>
    <row r="169" spans="1:9" ht="13.8" hidden="1" outlineLevel="2" x14ac:dyDescent="0.3">
      <c r="A169" s="7">
        <v>159</v>
      </c>
      <c r="B169" s="29" t="s">
        <v>164</v>
      </c>
      <c r="C169" s="19">
        <v>7000320010</v>
      </c>
      <c r="D169" s="58"/>
      <c r="E169" s="20" t="s">
        <v>172</v>
      </c>
      <c r="F169" s="21">
        <f>F170</f>
        <v>38</v>
      </c>
    </row>
    <row r="170" spans="1:9" hidden="1" outlineLevel="2" x14ac:dyDescent="0.25">
      <c r="A170" s="7">
        <v>160</v>
      </c>
      <c r="B170" s="29" t="s">
        <v>164</v>
      </c>
      <c r="C170" s="19">
        <v>7000320010</v>
      </c>
      <c r="D170" s="29" t="s">
        <v>31</v>
      </c>
      <c r="E170" s="24" t="s">
        <v>32</v>
      </c>
      <c r="F170" s="21">
        <f>'[1]Прил.7 2020'!G148</f>
        <v>38</v>
      </c>
    </row>
    <row r="171" spans="1:9" outlineLevel="2" x14ac:dyDescent="0.25">
      <c r="A171" s="7">
        <v>15</v>
      </c>
      <c r="B171" s="13" t="s">
        <v>173</v>
      </c>
      <c r="C171" s="19"/>
      <c r="D171" s="19"/>
      <c r="E171" s="14" t="s">
        <v>174</v>
      </c>
      <c r="F171" s="15">
        <v>5742.9</v>
      </c>
      <c r="G171" s="15">
        <v>5742.9</v>
      </c>
      <c r="H171" s="15">
        <f>G171/F171*100</f>
        <v>100</v>
      </c>
      <c r="I171" s="15">
        <f>F171-G171</f>
        <v>0</v>
      </c>
    </row>
    <row r="172" spans="1:9" hidden="1" outlineLevel="2" x14ac:dyDescent="0.25">
      <c r="A172" s="7">
        <v>162</v>
      </c>
      <c r="B172" s="16" t="s">
        <v>173</v>
      </c>
      <c r="C172" s="16" t="s">
        <v>14</v>
      </c>
      <c r="D172" s="16"/>
      <c r="E172" s="17" t="s">
        <v>15</v>
      </c>
      <c r="F172" s="18">
        <f>F173+F175</f>
        <v>4312</v>
      </c>
    </row>
    <row r="173" spans="1:9" hidden="1" outlineLevel="2" x14ac:dyDescent="0.25">
      <c r="A173" s="7">
        <v>163</v>
      </c>
      <c r="B173" s="19" t="s">
        <v>173</v>
      </c>
      <c r="C173" s="19" t="s">
        <v>175</v>
      </c>
      <c r="D173" s="19"/>
      <c r="E173" s="20" t="s">
        <v>176</v>
      </c>
      <c r="F173" s="21">
        <f>F174</f>
        <v>4248.8</v>
      </c>
    </row>
    <row r="174" spans="1:9" ht="26.4" hidden="1" outlineLevel="2" x14ac:dyDescent="0.25">
      <c r="A174" s="7">
        <v>164</v>
      </c>
      <c r="B174" s="19" t="s">
        <v>173</v>
      </c>
      <c r="C174" s="19" t="s">
        <v>175</v>
      </c>
      <c r="D174" s="19" t="s">
        <v>125</v>
      </c>
      <c r="E174" s="20" t="s">
        <v>122</v>
      </c>
      <c r="F174" s="21">
        <f>'[1]Прил.7 2020'!G152</f>
        <v>4248.8</v>
      </c>
    </row>
    <row r="175" spans="1:9" hidden="1" outlineLevel="2" x14ac:dyDescent="0.25">
      <c r="A175" s="7">
        <v>165</v>
      </c>
      <c r="B175" s="29" t="s">
        <v>173</v>
      </c>
      <c r="C175" s="29" t="s">
        <v>177</v>
      </c>
      <c r="D175" s="29"/>
      <c r="E175" s="20" t="s">
        <v>178</v>
      </c>
      <c r="F175" s="21">
        <f>F176</f>
        <v>63.2</v>
      </c>
    </row>
    <row r="176" spans="1:9" hidden="1" outlineLevel="2" x14ac:dyDescent="0.25">
      <c r="A176" s="7">
        <v>166</v>
      </c>
      <c r="B176" s="29" t="s">
        <v>173</v>
      </c>
      <c r="C176" s="29" t="s">
        <v>177</v>
      </c>
      <c r="D176" s="29" t="s">
        <v>31</v>
      </c>
      <c r="E176" s="24" t="s">
        <v>32</v>
      </c>
      <c r="F176" s="21">
        <f>'[1]Прил.7 2020'!G154</f>
        <v>63.2</v>
      </c>
    </row>
    <row r="177" spans="1:9" outlineLevel="2" x14ac:dyDescent="0.25">
      <c r="A177" s="7">
        <v>16</v>
      </c>
      <c r="B177" s="13" t="s">
        <v>179</v>
      </c>
      <c r="C177" s="13"/>
      <c r="D177" s="13"/>
      <c r="E177" s="14" t="s">
        <v>180</v>
      </c>
      <c r="F177" s="15">
        <v>2402.8000000000002</v>
      </c>
      <c r="G177" s="15">
        <v>2402.8000000000002</v>
      </c>
      <c r="H177" s="15">
        <f>G177/F177*100</f>
        <v>100</v>
      </c>
      <c r="I177" s="15">
        <f>F177-G177</f>
        <v>0</v>
      </c>
    </row>
    <row r="178" spans="1:9" ht="26.4" hidden="1" outlineLevel="2" x14ac:dyDescent="0.25">
      <c r="A178" s="7">
        <v>168</v>
      </c>
      <c r="B178" s="28" t="s">
        <v>179</v>
      </c>
      <c r="C178" s="28">
        <v>1000000000</v>
      </c>
      <c r="D178" s="13"/>
      <c r="E178" s="71" t="s">
        <v>63</v>
      </c>
      <c r="F178" s="18">
        <f>F179</f>
        <v>1676</v>
      </c>
    </row>
    <row r="179" spans="1:9" ht="13.8" hidden="1" outlineLevel="2" x14ac:dyDescent="0.3">
      <c r="A179" s="7">
        <v>169</v>
      </c>
      <c r="B179" s="38" t="s">
        <v>179</v>
      </c>
      <c r="C179" s="38" t="s">
        <v>181</v>
      </c>
      <c r="D179" s="13"/>
      <c r="E179" s="59" t="s">
        <v>182</v>
      </c>
      <c r="F179" s="18">
        <f>F180</f>
        <v>1676</v>
      </c>
    </row>
    <row r="180" spans="1:9" hidden="1" outlineLevel="2" x14ac:dyDescent="0.25">
      <c r="A180" s="7">
        <v>170</v>
      </c>
      <c r="B180" s="19" t="s">
        <v>179</v>
      </c>
      <c r="C180" s="29" t="s">
        <v>183</v>
      </c>
      <c r="D180" s="19"/>
      <c r="E180" s="24" t="s">
        <v>184</v>
      </c>
      <c r="F180" s="21">
        <f>SUM(F181:F183)</f>
        <v>1676</v>
      </c>
    </row>
    <row r="181" spans="1:9" hidden="1" outlineLevel="2" x14ac:dyDescent="0.25">
      <c r="A181" s="7">
        <v>171</v>
      </c>
      <c r="B181" s="19" t="s">
        <v>179</v>
      </c>
      <c r="C181" s="29" t="s">
        <v>183</v>
      </c>
      <c r="D181" s="19" t="s">
        <v>75</v>
      </c>
      <c r="E181" s="20" t="s">
        <v>76</v>
      </c>
      <c r="F181" s="21">
        <f>'[1]Прил.7 2020'!G159</f>
        <v>1147.5</v>
      </c>
    </row>
    <row r="182" spans="1:9" hidden="1" outlineLevel="2" x14ac:dyDescent="0.25">
      <c r="A182" s="7">
        <v>172</v>
      </c>
      <c r="B182" s="19" t="s">
        <v>179</v>
      </c>
      <c r="C182" s="29" t="s">
        <v>183</v>
      </c>
      <c r="D182" s="19" t="s">
        <v>77</v>
      </c>
      <c r="E182" s="20" t="s">
        <v>78</v>
      </c>
      <c r="F182" s="21">
        <f>'[1]Прил.7 2020'!G160</f>
        <v>342.3</v>
      </c>
    </row>
    <row r="183" spans="1:9" hidden="1" outlineLevel="2" x14ac:dyDescent="0.25">
      <c r="A183" s="7">
        <v>173</v>
      </c>
      <c r="B183" s="19" t="s">
        <v>179</v>
      </c>
      <c r="C183" s="29" t="s">
        <v>183</v>
      </c>
      <c r="D183" s="19" t="s">
        <v>31</v>
      </c>
      <c r="E183" s="24" t="s">
        <v>32</v>
      </c>
      <c r="F183" s="21">
        <f>'[1]Прил.7 2020'!G161</f>
        <v>186.2</v>
      </c>
    </row>
    <row r="184" spans="1:9" x14ac:dyDescent="0.25">
      <c r="A184" s="7">
        <v>17</v>
      </c>
      <c r="B184" s="13" t="s">
        <v>185</v>
      </c>
      <c r="C184" s="13"/>
      <c r="D184" s="13"/>
      <c r="E184" s="14" t="s">
        <v>186</v>
      </c>
      <c r="F184" s="15">
        <v>15880.1</v>
      </c>
      <c r="G184" s="15">
        <v>15880.1</v>
      </c>
      <c r="H184" s="15">
        <f>G184/F184*100</f>
        <v>100</v>
      </c>
      <c r="I184" s="15">
        <f>F184-G184</f>
        <v>0</v>
      </c>
    </row>
    <row r="185" spans="1:9" hidden="1" x14ac:dyDescent="0.25">
      <c r="A185" s="7">
        <v>175</v>
      </c>
      <c r="B185" s="16" t="s">
        <v>185</v>
      </c>
      <c r="C185" s="16" t="s">
        <v>14</v>
      </c>
      <c r="D185" s="13"/>
      <c r="E185" s="17" t="s">
        <v>15</v>
      </c>
      <c r="F185" s="18">
        <f>F186+F188</f>
        <v>4589</v>
      </c>
    </row>
    <row r="186" spans="1:9" hidden="1" x14ac:dyDescent="0.25">
      <c r="A186" s="7">
        <v>176</v>
      </c>
      <c r="B186" s="19" t="s">
        <v>185</v>
      </c>
      <c r="C186" s="19" t="s">
        <v>187</v>
      </c>
      <c r="D186" s="19"/>
      <c r="E186" s="46" t="s">
        <v>188</v>
      </c>
      <c r="F186" s="21">
        <f>F187</f>
        <v>4364</v>
      </c>
    </row>
    <row r="187" spans="1:9" ht="26.4" hidden="1" x14ac:dyDescent="0.25">
      <c r="A187" s="7">
        <v>177</v>
      </c>
      <c r="B187" s="19" t="s">
        <v>185</v>
      </c>
      <c r="C187" s="19" t="s">
        <v>187</v>
      </c>
      <c r="D187" s="19" t="s">
        <v>125</v>
      </c>
      <c r="E187" s="20" t="s">
        <v>122</v>
      </c>
      <c r="F187" s="21">
        <f>'[1]Прил.7 2020'!G165</f>
        <v>4364</v>
      </c>
    </row>
    <row r="188" spans="1:9" ht="26.4" hidden="1" x14ac:dyDescent="0.25">
      <c r="A188" s="7">
        <v>178</v>
      </c>
      <c r="B188" s="19" t="s">
        <v>185</v>
      </c>
      <c r="C188" s="19" t="s">
        <v>189</v>
      </c>
      <c r="D188" s="19"/>
      <c r="E188" s="46" t="s">
        <v>190</v>
      </c>
      <c r="F188" s="21">
        <f>F189</f>
        <v>225</v>
      </c>
    </row>
    <row r="189" spans="1:9" ht="26.4" hidden="1" x14ac:dyDescent="0.25">
      <c r="A189" s="7">
        <v>179</v>
      </c>
      <c r="B189" s="19" t="s">
        <v>185</v>
      </c>
      <c r="C189" s="19" t="s">
        <v>189</v>
      </c>
      <c r="D189" s="19" t="s">
        <v>125</v>
      </c>
      <c r="E189" s="20" t="s">
        <v>122</v>
      </c>
      <c r="F189" s="21">
        <f>'[1]Прил.7 2020'!G167</f>
        <v>225</v>
      </c>
    </row>
    <row r="190" spans="1:9" x14ac:dyDescent="0.25">
      <c r="A190" s="7">
        <v>18</v>
      </c>
      <c r="B190" s="13" t="s">
        <v>191</v>
      </c>
      <c r="C190" s="19"/>
      <c r="D190" s="19"/>
      <c r="E190" s="14" t="s">
        <v>192</v>
      </c>
      <c r="F190" s="15">
        <v>300877.7</v>
      </c>
      <c r="G190" s="15">
        <v>250874.2</v>
      </c>
      <c r="H190" s="15">
        <f>G190/F190*100</f>
        <v>83.380788938495613</v>
      </c>
      <c r="I190" s="15">
        <f>F190-G190</f>
        <v>50003.5</v>
      </c>
    </row>
    <row r="191" spans="1:9" hidden="1" x14ac:dyDescent="0.25">
      <c r="A191" s="7">
        <v>181</v>
      </c>
      <c r="B191" s="16" t="s">
        <v>191</v>
      </c>
      <c r="C191" s="16" t="s">
        <v>166</v>
      </c>
      <c r="D191" s="16"/>
      <c r="E191" s="68" t="s">
        <v>167</v>
      </c>
      <c r="F191" s="18">
        <f>F192</f>
        <v>243485.2</v>
      </c>
    </row>
    <row r="192" spans="1:9" ht="13.8" hidden="1" x14ac:dyDescent="0.3">
      <c r="A192" s="7">
        <v>182</v>
      </c>
      <c r="B192" s="38" t="s">
        <v>191</v>
      </c>
      <c r="C192" s="38" t="s">
        <v>193</v>
      </c>
      <c r="D192" s="38"/>
      <c r="E192" s="44" t="s">
        <v>194</v>
      </c>
      <c r="F192" s="40">
        <f>F193+F196+F198+F200+F202</f>
        <v>243485.2</v>
      </c>
    </row>
    <row r="193" spans="1:6" hidden="1" outlineLevel="2" x14ac:dyDescent="0.25">
      <c r="A193" s="7">
        <v>183</v>
      </c>
      <c r="B193" s="19" t="s">
        <v>191</v>
      </c>
      <c r="C193" s="19" t="s">
        <v>195</v>
      </c>
      <c r="D193" s="19"/>
      <c r="E193" s="72" t="s">
        <v>196</v>
      </c>
      <c r="F193" s="30">
        <f>F194+F195</f>
        <v>42706.6</v>
      </c>
    </row>
    <row r="194" spans="1:6" hidden="1" outlineLevel="2" x14ac:dyDescent="0.25">
      <c r="A194" s="7">
        <v>184</v>
      </c>
      <c r="B194" s="19" t="s">
        <v>191</v>
      </c>
      <c r="C194" s="19" t="s">
        <v>195</v>
      </c>
      <c r="D194" s="19" t="s">
        <v>31</v>
      </c>
      <c r="E194" s="24" t="s">
        <v>32</v>
      </c>
      <c r="F194" s="30">
        <f>'[1]Прил.7 2020'!G172</f>
        <v>40994.1</v>
      </c>
    </row>
    <row r="195" spans="1:6" hidden="1" outlineLevel="2" x14ac:dyDescent="0.25">
      <c r="A195" s="7">
        <v>185</v>
      </c>
      <c r="B195" s="19" t="s">
        <v>191</v>
      </c>
      <c r="C195" s="19" t="s">
        <v>195</v>
      </c>
      <c r="D195" s="19" t="s">
        <v>79</v>
      </c>
      <c r="E195" s="25" t="s">
        <v>80</v>
      </c>
      <c r="F195" s="30">
        <f>'[1]Прил.7 2020'!G173</f>
        <v>1712.5</v>
      </c>
    </row>
    <row r="196" spans="1:6" hidden="1" outlineLevel="2" x14ac:dyDescent="0.25">
      <c r="A196" s="7">
        <v>186</v>
      </c>
      <c r="B196" s="19" t="s">
        <v>191</v>
      </c>
      <c r="C196" s="19" t="s">
        <v>197</v>
      </c>
      <c r="D196" s="19"/>
      <c r="E196" s="20" t="s">
        <v>198</v>
      </c>
      <c r="F196" s="21">
        <f>F197</f>
        <v>2433</v>
      </c>
    </row>
    <row r="197" spans="1:6" hidden="1" outlineLevel="2" x14ac:dyDescent="0.25">
      <c r="A197" s="7">
        <v>187</v>
      </c>
      <c r="B197" s="19" t="s">
        <v>191</v>
      </c>
      <c r="C197" s="19" t="s">
        <v>197</v>
      </c>
      <c r="D197" s="19" t="s">
        <v>31</v>
      </c>
      <c r="E197" s="24" t="s">
        <v>32</v>
      </c>
      <c r="F197" s="21">
        <f>'[1]Прил.7 2020'!G175</f>
        <v>2433</v>
      </c>
    </row>
    <row r="198" spans="1:6" hidden="1" outlineLevel="2" x14ac:dyDescent="0.25">
      <c r="A198" s="7">
        <v>188</v>
      </c>
      <c r="B198" s="29" t="s">
        <v>191</v>
      </c>
      <c r="C198" s="29" t="s">
        <v>199</v>
      </c>
      <c r="D198" s="29"/>
      <c r="E198" s="24" t="s">
        <v>200</v>
      </c>
      <c r="F198" s="21">
        <f>F199</f>
        <v>128214.6</v>
      </c>
    </row>
    <row r="199" spans="1:6" hidden="1" outlineLevel="2" x14ac:dyDescent="0.25">
      <c r="A199" s="7">
        <v>189</v>
      </c>
      <c r="B199" s="29" t="s">
        <v>191</v>
      </c>
      <c r="C199" s="29" t="s">
        <v>199</v>
      </c>
      <c r="D199" s="29" t="s">
        <v>31</v>
      </c>
      <c r="E199" s="24" t="s">
        <v>32</v>
      </c>
      <c r="F199" s="21">
        <f>'[1]Прил.7 2020'!G177</f>
        <v>128214.6</v>
      </c>
    </row>
    <row r="200" spans="1:6" hidden="1" outlineLevel="2" x14ac:dyDescent="0.25">
      <c r="A200" s="7">
        <v>190</v>
      </c>
      <c r="B200" s="29" t="s">
        <v>191</v>
      </c>
      <c r="C200" s="29" t="s">
        <v>201</v>
      </c>
      <c r="D200" s="29"/>
      <c r="E200" s="24" t="s">
        <v>202</v>
      </c>
      <c r="F200" s="21">
        <f>F201</f>
        <v>69831</v>
      </c>
    </row>
    <row r="201" spans="1:6" hidden="1" outlineLevel="2" x14ac:dyDescent="0.25">
      <c r="A201" s="7">
        <v>191</v>
      </c>
      <c r="B201" s="29" t="s">
        <v>191</v>
      </c>
      <c r="C201" s="29" t="s">
        <v>201</v>
      </c>
      <c r="D201" s="29" t="s">
        <v>203</v>
      </c>
      <c r="E201" s="73" t="s">
        <v>204</v>
      </c>
      <c r="F201" s="21">
        <f>'[1]Прил.7 2020'!G179</f>
        <v>69831</v>
      </c>
    </row>
    <row r="202" spans="1:6" ht="26.4" hidden="1" outlineLevel="2" x14ac:dyDescent="0.25">
      <c r="A202" s="7">
        <v>192</v>
      </c>
      <c r="B202" s="29" t="s">
        <v>191</v>
      </c>
      <c r="C202" s="29" t="s">
        <v>205</v>
      </c>
      <c r="D202" s="29"/>
      <c r="E202" s="24" t="s">
        <v>206</v>
      </c>
      <c r="F202" s="21">
        <f>F203</f>
        <v>300</v>
      </c>
    </row>
    <row r="203" spans="1:6" hidden="1" outlineLevel="2" x14ac:dyDescent="0.25">
      <c r="A203" s="7">
        <v>193</v>
      </c>
      <c r="B203" s="29" t="s">
        <v>191</v>
      </c>
      <c r="C203" s="29" t="s">
        <v>205</v>
      </c>
      <c r="D203" s="29" t="s">
        <v>203</v>
      </c>
      <c r="E203" s="73" t="s">
        <v>204</v>
      </c>
      <c r="F203" s="21">
        <f>'[1]Прил.7 2020'!G181</f>
        <v>300</v>
      </c>
    </row>
    <row r="204" spans="1:6" hidden="1" outlineLevel="2" x14ac:dyDescent="0.25">
      <c r="A204" s="7">
        <v>194</v>
      </c>
      <c r="B204" s="16" t="s">
        <v>191</v>
      </c>
      <c r="C204" s="16" t="s">
        <v>14</v>
      </c>
      <c r="D204" s="16"/>
      <c r="E204" s="74" t="s">
        <v>15</v>
      </c>
      <c r="F204" s="18">
        <f>F207+F205</f>
        <v>5886.7</v>
      </c>
    </row>
    <row r="205" spans="1:6" hidden="1" outlineLevel="2" x14ac:dyDescent="0.25">
      <c r="A205" s="7">
        <v>195</v>
      </c>
      <c r="B205" s="19" t="s">
        <v>191</v>
      </c>
      <c r="C205" s="19" t="s">
        <v>207</v>
      </c>
      <c r="D205" s="19"/>
      <c r="E205" s="20" t="s">
        <v>208</v>
      </c>
      <c r="F205" s="21">
        <f>F206</f>
        <v>236.7</v>
      </c>
    </row>
    <row r="206" spans="1:6" hidden="1" outlineLevel="2" x14ac:dyDescent="0.25">
      <c r="A206" s="7">
        <v>196</v>
      </c>
      <c r="B206" s="19" t="s">
        <v>191</v>
      </c>
      <c r="C206" s="19" t="s">
        <v>207</v>
      </c>
      <c r="D206" s="19" t="s">
        <v>33</v>
      </c>
      <c r="E206" s="70" t="s">
        <v>34</v>
      </c>
      <c r="F206" s="21">
        <f>'[1]Прил.7 2020'!G184</f>
        <v>236.7</v>
      </c>
    </row>
    <row r="207" spans="1:6" hidden="1" outlineLevel="2" x14ac:dyDescent="0.25">
      <c r="A207" s="7">
        <v>197</v>
      </c>
      <c r="B207" s="19" t="s">
        <v>191</v>
      </c>
      <c r="C207" s="19" t="s">
        <v>209</v>
      </c>
      <c r="D207" s="19"/>
      <c r="E207" s="25" t="s">
        <v>210</v>
      </c>
      <c r="F207" s="21">
        <f>F208</f>
        <v>5650</v>
      </c>
    </row>
    <row r="208" spans="1:6" hidden="1" outlineLevel="2" x14ac:dyDescent="0.25">
      <c r="A208" s="7">
        <v>198</v>
      </c>
      <c r="B208" s="19" t="s">
        <v>191</v>
      </c>
      <c r="C208" s="19" t="s">
        <v>209</v>
      </c>
      <c r="D208" s="19" t="s">
        <v>31</v>
      </c>
      <c r="E208" s="20" t="s">
        <v>32</v>
      </c>
      <c r="F208" s="21">
        <f>'[1]Прил.7 2020'!G186</f>
        <v>5650</v>
      </c>
    </row>
    <row r="209" spans="1:9" hidden="1" outlineLevel="1" collapsed="1" x14ac:dyDescent="0.25">
      <c r="A209" s="7">
        <v>18</v>
      </c>
      <c r="B209" s="13" t="s">
        <v>211</v>
      </c>
      <c r="C209" s="13"/>
      <c r="D209" s="13"/>
      <c r="E209" s="14" t="s">
        <v>212</v>
      </c>
      <c r="F209" s="15">
        <v>0</v>
      </c>
      <c r="G209" s="15">
        <v>0</v>
      </c>
      <c r="H209" s="15" t="e">
        <f>G209/F209*100</f>
        <v>#DIV/0!</v>
      </c>
      <c r="I209" s="15">
        <f>F209-G209</f>
        <v>0</v>
      </c>
    </row>
    <row r="210" spans="1:9" hidden="1" outlineLevel="2" x14ac:dyDescent="0.25">
      <c r="A210" s="7">
        <v>200</v>
      </c>
      <c r="B210" s="16" t="s">
        <v>211</v>
      </c>
      <c r="C210" s="16" t="s">
        <v>53</v>
      </c>
      <c r="D210" s="16"/>
      <c r="E210" s="37" t="s">
        <v>54</v>
      </c>
      <c r="F210" s="18">
        <f>F211</f>
        <v>454</v>
      </c>
    </row>
    <row r="211" spans="1:9" ht="13.8" hidden="1" x14ac:dyDescent="0.3">
      <c r="A211" s="7">
        <v>201</v>
      </c>
      <c r="B211" s="38" t="s">
        <v>211</v>
      </c>
      <c r="C211" s="38" t="s">
        <v>213</v>
      </c>
      <c r="D211" s="38"/>
      <c r="E211" s="42" t="s">
        <v>214</v>
      </c>
      <c r="F211" s="40">
        <f>F212</f>
        <v>454</v>
      </c>
    </row>
    <row r="212" spans="1:9" hidden="1" outlineLevel="1" x14ac:dyDescent="0.25">
      <c r="A212" s="7">
        <v>202</v>
      </c>
      <c r="B212" s="19" t="s">
        <v>211</v>
      </c>
      <c r="C212" s="19" t="s">
        <v>215</v>
      </c>
      <c r="D212" s="19"/>
      <c r="E212" s="41" t="s">
        <v>216</v>
      </c>
      <c r="F212" s="21">
        <f>F213</f>
        <v>454</v>
      </c>
    </row>
    <row r="213" spans="1:9" hidden="1" outlineLevel="1" x14ac:dyDescent="0.25">
      <c r="A213" s="7">
        <v>203</v>
      </c>
      <c r="B213" s="19" t="s">
        <v>211</v>
      </c>
      <c r="C213" s="19" t="s">
        <v>215</v>
      </c>
      <c r="D213" s="19" t="s">
        <v>31</v>
      </c>
      <c r="E213" s="24" t="s">
        <v>32</v>
      </c>
      <c r="F213" s="21">
        <f>'[1]Прил.7 2020'!G191</f>
        <v>454</v>
      </c>
    </row>
    <row r="214" spans="1:9" outlineLevel="1" x14ac:dyDescent="0.25">
      <c r="A214" s="7">
        <v>19</v>
      </c>
      <c r="B214" s="13" t="s">
        <v>217</v>
      </c>
      <c r="C214" s="19"/>
      <c r="D214" s="13"/>
      <c r="E214" s="14" t="s">
        <v>218</v>
      </c>
      <c r="F214" s="15">
        <v>30241.200000000001</v>
      </c>
      <c r="G214" s="15">
        <v>30172.2</v>
      </c>
      <c r="H214" s="15">
        <f>G214/F214*100</f>
        <v>99.771834451013859</v>
      </c>
      <c r="I214" s="15">
        <f>F214-G214</f>
        <v>69</v>
      </c>
    </row>
    <row r="215" spans="1:9" hidden="1" outlineLevel="2" x14ac:dyDescent="0.25">
      <c r="A215" s="7">
        <v>205</v>
      </c>
      <c r="B215" s="16" t="s">
        <v>217</v>
      </c>
      <c r="C215" s="16" t="s">
        <v>219</v>
      </c>
      <c r="D215" s="16"/>
      <c r="E215" s="75" t="s">
        <v>220</v>
      </c>
      <c r="F215" s="18">
        <f>F217</f>
        <v>373</v>
      </c>
    </row>
    <row r="216" spans="1:9" hidden="1" outlineLevel="2" x14ac:dyDescent="0.25">
      <c r="A216" s="7">
        <v>206</v>
      </c>
      <c r="B216" s="19" t="s">
        <v>217</v>
      </c>
      <c r="C216" s="19" t="s">
        <v>221</v>
      </c>
      <c r="D216" s="19"/>
      <c r="E216" s="46" t="s">
        <v>222</v>
      </c>
      <c r="F216" s="21">
        <f>F217</f>
        <v>373</v>
      </c>
    </row>
    <row r="217" spans="1:9" ht="26.4" hidden="1" x14ac:dyDescent="0.25">
      <c r="A217" s="7">
        <v>207</v>
      </c>
      <c r="B217" s="19" t="s">
        <v>217</v>
      </c>
      <c r="C217" s="19" t="s">
        <v>221</v>
      </c>
      <c r="D217" s="19" t="s">
        <v>121</v>
      </c>
      <c r="E217" s="46" t="s">
        <v>122</v>
      </c>
      <c r="F217" s="21">
        <f>'[1]Прил.7 2020'!G195</f>
        <v>373</v>
      </c>
    </row>
    <row r="218" spans="1:9" hidden="1" x14ac:dyDescent="0.25">
      <c r="A218" s="7">
        <v>208</v>
      </c>
      <c r="B218" s="28" t="s">
        <v>217</v>
      </c>
      <c r="C218" s="28" t="s">
        <v>223</v>
      </c>
      <c r="D218" s="28"/>
      <c r="E218" s="71" t="s">
        <v>224</v>
      </c>
      <c r="F218" s="18">
        <f>F219</f>
        <v>5248</v>
      </c>
    </row>
    <row r="219" spans="1:9" ht="52.8" hidden="1" x14ac:dyDescent="0.25">
      <c r="A219" s="7">
        <v>209</v>
      </c>
      <c r="B219" s="19" t="s">
        <v>217</v>
      </c>
      <c r="C219" s="19" t="s">
        <v>225</v>
      </c>
      <c r="D219" s="19"/>
      <c r="E219" s="20" t="s">
        <v>226</v>
      </c>
      <c r="F219" s="30">
        <f>F220</f>
        <v>5248</v>
      </c>
    </row>
    <row r="220" spans="1:9" hidden="1" x14ac:dyDescent="0.25">
      <c r="A220" s="7">
        <v>210</v>
      </c>
      <c r="B220" s="19" t="s">
        <v>217</v>
      </c>
      <c r="C220" s="19" t="s">
        <v>225</v>
      </c>
      <c r="D220" s="19" t="s">
        <v>31</v>
      </c>
      <c r="E220" s="24" t="s">
        <v>32</v>
      </c>
      <c r="F220" s="30">
        <f>'[1]Прил.7 2020'!G198</f>
        <v>5248</v>
      </c>
    </row>
    <row r="221" spans="1:9" ht="26.4" hidden="1" outlineLevel="2" x14ac:dyDescent="0.25">
      <c r="A221" s="7">
        <v>211</v>
      </c>
      <c r="B221" s="16" t="s">
        <v>217</v>
      </c>
      <c r="C221" s="16">
        <v>1000000000</v>
      </c>
      <c r="D221" s="16"/>
      <c r="E221" s="43" t="s">
        <v>63</v>
      </c>
      <c r="F221" s="18">
        <f>F222</f>
        <v>8619</v>
      </c>
    </row>
    <row r="222" spans="1:9" ht="13.8" hidden="1" x14ac:dyDescent="0.3">
      <c r="A222" s="7">
        <v>212</v>
      </c>
      <c r="B222" s="38" t="s">
        <v>217</v>
      </c>
      <c r="C222" s="38" t="s">
        <v>181</v>
      </c>
      <c r="D222" s="38"/>
      <c r="E222" s="44" t="s">
        <v>182</v>
      </c>
      <c r="F222" s="40">
        <f>F223</f>
        <v>8619</v>
      </c>
    </row>
    <row r="223" spans="1:9" hidden="1" outlineLevel="2" x14ac:dyDescent="0.25">
      <c r="A223" s="7">
        <v>213</v>
      </c>
      <c r="B223" s="19" t="s">
        <v>217</v>
      </c>
      <c r="C223" s="19" t="s">
        <v>183</v>
      </c>
      <c r="D223" s="19"/>
      <c r="E223" s="24" t="s">
        <v>184</v>
      </c>
      <c r="F223" s="21">
        <f>SUM(F224:F228)</f>
        <v>8619</v>
      </c>
    </row>
    <row r="224" spans="1:9" hidden="1" outlineLevel="2" x14ac:dyDescent="0.25">
      <c r="A224" s="7">
        <v>214</v>
      </c>
      <c r="B224" s="19" t="s">
        <v>217</v>
      </c>
      <c r="C224" s="19" t="s">
        <v>183</v>
      </c>
      <c r="D224" s="19" t="s">
        <v>75</v>
      </c>
      <c r="E224" s="20" t="s">
        <v>76</v>
      </c>
      <c r="F224" s="21">
        <f>'[1]Прил.7 2020'!G202</f>
        <v>6037</v>
      </c>
    </row>
    <row r="225" spans="1:9" hidden="1" outlineLevel="2" x14ac:dyDescent="0.25">
      <c r="A225" s="7">
        <v>215</v>
      </c>
      <c r="B225" s="19" t="s">
        <v>217</v>
      </c>
      <c r="C225" s="19" t="s">
        <v>183</v>
      </c>
      <c r="D225" s="19" t="s">
        <v>77</v>
      </c>
      <c r="E225" s="20" t="s">
        <v>78</v>
      </c>
      <c r="F225" s="21">
        <f>'[1]Прил.7 2020'!G203</f>
        <v>1841.5</v>
      </c>
    </row>
    <row r="226" spans="1:9" hidden="1" outlineLevel="2" x14ac:dyDescent="0.25">
      <c r="A226" s="7">
        <v>216</v>
      </c>
      <c r="B226" s="19" t="s">
        <v>217</v>
      </c>
      <c r="C226" s="19" t="s">
        <v>183</v>
      </c>
      <c r="D226" s="19" t="s">
        <v>31</v>
      </c>
      <c r="E226" s="24" t="s">
        <v>32</v>
      </c>
      <c r="F226" s="21">
        <f>'[1]Прил.7 2020'!G204</f>
        <v>627.9</v>
      </c>
    </row>
    <row r="227" spans="1:9" hidden="1" outlineLevel="2" x14ac:dyDescent="0.25">
      <c r="A227" s="7">
        <v>217</v>
      </c>
      <c r="B227" s="19" t="s">
        <v>217</v>
      </c>
      <c r="C227" s="19" t="s">
        <v>183</v>
      </c>
      <c r="D227" s="19" t="s">
        <v>79</v>
      </c>
      <c r="E227" s="25" t="s">
        <v>80</v>
      </c>
      <c r="F227" s="21">
        <f>'[1]Прил.7 2020'!G205</f>
        <v>10.6</v>
      </c>
    </row>
    <row r="228" spans="1:9" hidden="1" outlineLevel="2" x14ac:dyDescent="0.25">
      <c r="A228" s="7">
        <v>218</v>
      </c>
      <c r="B228" s="19" t="s">
        <v>217</v>
      </c>
      <c r="C228" s="19" t="s">
        <v>183</v>
      </c>
      <c r="D228" s="19" t="s">
        <v>33</v>
      </c>
      <c r="E228" s="25" t="s">
        <v>34</v>
      </c>
      <c r="F228" s="21">
        <f>'[1]Прил.7 2020'!G206</f>
        <v>102</v>
      </c>
    </row>
    <row r="229" spans="1:9" hidden="1" outlineLevel="2" x14ac:dyDescent="0.25">
      <c r="A229" s="7">
        <v>219</v>
      </c>
      <c r="B229" s="16" t="s">
        <v>217</v>
      </c>
      <c r="C229" s="16" t="s">
        <v>14</v>
      </c>
      <c r="D229" s="16"/>
      <c r="E229" s="17" t="s">
        <v>15</v>
      </c>
      <c r="F229" s="35">
        <f>F230</f>
        <v>4913</v>
      </c>
    </row>
    <row r="230" spans="1:9" hidden="1" outlineLevel="2" x14ac:dyDescent="0.25">
      <c r="A230" s="7">
        <v>220</v>
      </c>
      <c r="B230" s="19" t="s">
        <v>217</v>
      </c>
      <c r="C230" s="29" t="s">
        <v>227</v>
      </c>
      <c r="D230" s="19"/>
      <c r="E230" s="57" t="s">
        <v>228</v>
      </c>
      <c r="F230" s="30">
        <f>SUM(F231:F235)</f>
        <v>4913</v>
      </c>
    </row>
    <row r="231" spans="1:9" hidden="1" outlineLevel="2" x14ac:dyDescent="0.25">
      <c r="A231" s="7">
        <v>221</v>
      </c>
      <c r="B231" s="19" t="s">
        <v>217</v>
      </c>
      <c r="C231" s="29" t="s">
        <v>227</v>
      </c>
      <c r="D231" s="19" t="s">
        <v>75</v>
      </c>
      <c r="E231" s="20" t="s">
        <v>76</v>
      </c>
      <c r="F231" s="30">
        <f>'[1]Прил.7 2020'!G209</f>
        <v>3405</v>
      </c>
    </row>
    <row r="232" spans="1:9" hidden="1" outlineLevel="2" x14ac:dyDescent="0.25">
      <c r="A232" s="7">
        <v>222</v>
      </c>
      <c r="B232" s="19" t="s">
        <v>217</v>
      </c>
      <c r="C232" s="29" t="s">
        <v>227</v>
      </c>
      <c r="D232" s="19" t="s">
        <v>77</v>
      </c>
      <c r="E232" s="20" t="s">
        <v>78</v>
      </c>
      <c r="F232" s="30">
        <f>'[1]Прил.7 2020'!G210</f>
        <v>874</v>
      </c>
    </row>
    <row r="233" spans="1:9" hidden="1" outlineLevel="2" x14ac:dyDescent="0.25">
      <c r="A233" s="7">
        <v>223</v>
      </c>
      <c r="B233" s="19" t="s">
        <v>217</v>
      </c>
      <c r="C233" s="29" t="s">
        <v>227</v>
      </c>
      <c r="D233" s="19" t="s">
        <v>31</v>
      </c>
      <c r="E233" s="24" t="s">
        <v>32</v>
      </c>
      <c r="F233" s="30">
        <f>'[1]Прил.7 2020'!G211</f>
        <v>542.5</v>
      </c>
    </row>
    <row r="234" spans="1:9" hidden="1" outlineLevel="2" x14ac:dyDescent="0.25">
      <c r="A234" s="7">
        <v>224</v>
      </c>
      <c r="B234" s="19" t="s">
        <v>217</v>
      </c>
      <c r="C234" s="29" t="s">
        <v>227</v>
      </c>
      <c r="D234" s="19" t="s">
        <v>79</v>
      </c>
      <c r="E234" s="70" t="s">
        <v>80</v>
      </c>
      <c r="F234" s="21">
        <f>'[1]Прил.7 2020'!G212</f>
        <v>5.5</v>
      </c>
    </row>
    <row r="235" spans="1:9" hidden="1" outlineLevel="2" x14ac:dyDescent="0.25">
      <c r="A235" s="7">
        <v>225</v>
      </c>
      <c r="B235" s="19" t="s">
        <v>217</v>
      </c>
      <c r="C235" s="29" t="s">
        <v>227</v>
      </c>
      <c r="D235" s="19" t="s">
        <v>33</v>
      </c>
      <c r="E235" s="25" t="s">
        <v>34</v>
      </c>
      <c r="F235" s="21">
        <f>'[1]Прил.7 2020'!G213</f>
        <v>86</v>
      </c>
    </row>
    <row r="236" spans="1:9" ht="13.8" outlineLevel="2" x14ac:dyDescent="0.3">
      <c r="A236" s="7">
        <v>20</v>
      </c>
      <c r="B236" s="48" t="s">
        <v>229</v>
      </c>
      <c r="C236" s="49"/>
      <c r="D236" s="49"/>
      <c r="E236" s="50" t="s">
        <v>230</v>
      </c>
      <c r="F236" s="51">
        <f>F237+F250+F307+F273</f>
        <v>1252017.5</v>
      </c>
      <c r="G236" s="51">
        <f t="shared" ref="G236" si="5">G237+G250+G307+G273</f>
        <v>950221.90000000014</v>
      </c>
      <c r="H236" s="12">
        <f>G236/F236*100</f>
        <v>75.895257055113063</v>
      </c>
      <c r="I236" s="12">
        <f>F236-G236</f>
        <v>301795.59999999986</v>
      </c>
    </row>
    <row r="237" spans="1:9" outlineLevel="2" x14ac:dyDescent="0.25">
      <c r="A237" s="7">
        <v>21</v>
      </c>
      <c r="B237" s="13" t="s">
        <v>231</v>
      </c>
      <c r="C237" s="13"/>
      <c r="D237" s="13"/>
      <c r="E237" s="14" t="s">
        <v>232</v>
      </c>
      <c r="F237" s="15">
        <v>12020</v>
      </c>
      <c r="G237" s="15">
        <v>11975.3</v>
      </c>
      <c r="H237" s="15">
        <f>G237/F237*100</f>
        <v>99.628119800332769</v>
      </c>
      <c r="I237" s="15">
        <f>F237-G237</f>
        <v>44.700000000000728</v>
      </c>
    </row>
    <row r="238" spans="1:9" hidden="1" outlineLevel="2" x14ac:dyDescent="0.25">
      <c r="A238" s="7">
        <v>228</v>
      </c>
      <c r="B238" s="16" t="s">
        <v>231</v>
      </c>
      <c r="C238" s="16" t="s">
        <v>233</v>
      </c>
      <c r="D238" s="16"/>
      <c r="E238" s="43" t="s">
        <v>234</v>
      </c>
      <c r="F238" s="18">
        <f>F239+F242</f>
        <v>1275</v>
      </c>
    </row>
    <row r="239" spans="1:9" ht="41.4" hidden="1" outlineLevel="1" x14ac:dyDescent="0.3">
      <c r="A239" s="7">
        <v>229</v>
      </c>
      <c r="B239" s="38" t="s">
        <v>231</v>
      </c>
      <c r="C239" s="38" t="s">
        <v>235</v>
      </c>
      <c r="D239" s="38"/>
      <c r="E239" s="76" t="s">
        <v>236</v>
      </c>
      <c r="F239" s="40">
        <f>F240</f>
        <v>180</v>
      </c>
    </row>
    <row r="240" spans="1:9" hidden="1" outlineLevel="2" x14ac:dyDescent="0.25">
      <c r="A240" s="7">
        <v>230</v>
      </c>
      <c r="B240" s="19" t="s">
        <v>231</v>
      </c>
      <c r="C240" s="19" t="s">
        <v>237</v>
      </c>
      <c r="D240" s="19"/>
      <c r="E240" s="77" t="s">
        <v>238</v>
      </c>
      <c r="F240" s="21">
        <f>F241</f>
        <v>180</v>
      </c>
    </row>
    <row r="241" spans="1:9" hidden="1" outlineLevel="2" x14ac:dyDescent="0.25">
      <c r="A241" s="7">
        <v>231</v>
      </c>
      <c r="B241" s="19" t="s">
        <v>231</v>
      </c>
      <c r="C241" s="19" t="s">
        <v>237</v>
      </c>
      <c r="D241" s="19" t="s">
        <v>31</v>
      </c>
      <c r="E241" s="24" t="s">
        <v>32</v>
      </c>
      <c r="F241" s="21">
        <f>'[1]Прил.7 2020'!G219</f>
        <v>180</v>
      </c>
    </row>
    <row r="242" spans="1:9" ht="13.8" hidden="1" outlineLevel="2" x14ac:dyDescent="0.3">
      <c r="A242" s="7">
        <v>232</v>
      </c>
      <c r="B242" s="58" t="s">
        <v>231</v>
      </c>
      <c r="C242" s="58" t="s">
        <v>239</v>
      </c>
      <c r="D242" s="38"/>
      <c r="E242" s="76" t="s">
        <v>240</v>
      </c>
      <c r="F242" s="40">
        <f>F243+F245</f>
        <v>1095</v>
      </c>
    </row>
    <row r="243" spans="1:9" hidden="1" outlineLevel="2" x14ac:dyDescent="0.25">
      <c r="A243" s="7">
        <v>233</v>
      </c>
      <c r="B243" s="29" t="s">
        <v>231</v>
      </c>
      <c r="C243" s="29" t="s">
        <v>241</v>
      </c>
      <c r="D243" s="29"/>
      <c r="E243" s="22" t="s">
        <v>242</v>
      </c>
      <c r="F243" s="21">
        <f>F244</f>
        <v>1070</v>
      </c>
    </row>
    <row r="244" spans="1:9" hidden="1" outlineLevel="2" x14ac:dyDescent="0.25">
      <c r="A244" s="7">
        <v>234</v>
      </c>
      <c r="B244" s="29" t="s">
        <v>231</v>
      </c>
      <c r="C244" s="29" t="s">
        <v>241</v>
      </c>
      <c r="D244" s="29" t="s">
        <v>31</v>
      </c>
      <c r="E244" s="24" t="s">
        <v>32</v>
      </c>
      <c r="F244" s="21">
        <f>'[1]Прил.7 2020'!G222</f>
        <v>1070</v>
      </c>
    </row>
    <row r="245" spans="1:9" hidden="1" outlineLevel="2" x14ac:dyDescent="0.25">
      <c r="A245" s="7">
        <v>235</v>
      </c>
      <c r="B245" s="29" t="s">
        <v>231</v>
      </c>
      <c r="C245" s="29" t="s">
        <v>243</v>
      </c>
      <c r="D245" s="29"/>
      <c r="E245" s="24" t="s">
        <v>244</v>
      </c>
      <c r="F245" s="21">
        <f>F246</f>
        <v>25</v>
      </c>
    </row>
    <row r="246" spans="1:9" hidden="1" outlineLevel="2" x14ac:dyDescent="0.25">
      <c r="A246" s="7">
        <v>236</v>
      </c>
      <c r="B246" s="29" t="s">
        <v>231</v>
      </c>
      <c r="C246" s="29" t="s">
        <v>243</v>
      </c>
      <c r="D246" s="29" t="s">
        <v>31</v>
      </c>
      <c r="E246" s="24" t="s">
        <v>32</v>
      </c>
      <c r="F246" s="21">
        <f>'[1]Прил.7 2020'!G224</f>
        <v>25</v>
      </c>
    </row>
    <row r="247" spans="1:9" hidden="1" outlineLevel="2" x14ac:dyDescent="0.25">
      <c r="A247" s="7">
        <v>237</v>
      </c>
      <c r="B247" s="16" t="s">
        <v>231</v>
      </c>
      <c r="C247" s="16" t="s">
        <v>14</v>
      </c>
      <c r="D247" s="16"/>
      <c r="E247" s="17" t="s">
        <v>15</v>
      </c>
      <c r="F247" s="35">
        <f>F248</f>
        <v>1800</v>
      </c>
    </row>
    <row r="248" spans="1:9" hidden="1" outlineLevel="2" x14ac:dyDescent="0.25">
      <c r="A248" s="7">
        <v>238</v>
      </c>
      <c r="B248" s="19" t="s">
        <v>231</v>
      </c>
      <c r="C248" s="19" t="s">
        <v>245</v>
      </c>
      <c r="D248" s="19"/>
      <c r="E248" s="78" t="s">
        <v>246</v>
      </c>
      <c r="F248" s="30">
        <f>F249</f>
        <v>1800</v>
      </c>
    </row>
    <row r="249" spans="1:9" hidden="1" outlineLevel="2" x14ac:dyDescent="0.25">
      <c r="A249" s="7">
        <v>239</v>
      </c>
      <c r="B249" s="19" t="s">
        <v>231</v>
      </c>
      <c r="C249" s="19" t="s">
        <v>245</v>
      </c>
      <c r="D249" s="19" t="s">
        <v>31</v>
      </c>
      <c r="E249" s="24" t="s">
        <v>32</v>
      </c>
      <c r="F249" s="30">
        <f>'[1]Прил.7 2020'!G227</f>
        <v>1800</v>
      </c>
    </row>
    <row r="250" spans="1:9" outlineLevel="2" x14ac:dyDescent="0.25">
      <c r="A250" s="7">
        <v>22</v>
      </c>
      <c r="B250" s="13" t="s">
        <v>247</v>
      </c>
      <c r="C250" s="13"/>
      <c r="D250" s="13"/>
      <c r="E250" s="14" t="s">
        <v>248</v>
      </c>
      <c r="F250" s="15">
        <v>1028668.5</v>
      </c>
      <c r="G250" s="15">
        <v>739203.9</v>
      </c>
      <c r="H250" s="15">
        <f>G250/F250*100</f>
        <v>71.860264020916361</v>
      </c>
      <c r="I250" s="15">
        <f>F250-G250</f>
        <v>289464.59999999998</v>
      </c>
    </row>
    <row r="251" spans="1:9" hidden="1" outlineLevel="2" x14ac:dyDescent="0.25">
      <c r="A251" s="7">
        <v>241</v>
      </c>
      <c r="B251" s="28" t="s">
        <v>247</v>
      </c>
      <c r="C251" s="28" t="s">
        <v>249</v>
      </c>
      <c r="D251" s="29"/>
      <c r="E251" s="71" t="s">
        <v>250</v>
      </c>
      <c r="F251" s="35">
        <f>F261+F252</f>
        <v>517921.7</v>
      </c>
    </row>
    <row r="252" spans="1:9" ht="27.6" hidden="1" outlineLevel="2" x14ac:dyDescent="0.3">
      <c r="A252" s="7">
        <v>242</v>
      </c>
      <c r="B252" s="58" t="s">
        <v>247</v>
      </c>
      <c r="C252" s="58" t="s">
        <v>251</v>
      </c>
      <c r="D252" s="58"/>
      <c r="E252" s="59" t="s">
        <v>252</v>
      </c>
      <c r="F252" s="79">
        <f>F253+F257+F255+F259</f>
        <v>513515</v>
      </c>
    </row>
    <row r="253" spans="1:9" ht="26.4" hidden="1" outlineLevel="2" x14ac:dyDescent="0.25">
      <c r="A253" s="7">
        <v>243</v>
      </c>
      <c r="B253" s="29" t="s">
        <v>247</v>
      </c>
      <c r="C253" s="29" t="s">
        <v>253</v>
      </c>
      <c r="D253" s="29"/>
      <c r="E253" s="80" t="s">
        <v>254</v>
      </c>
      <c r="F253" s="30">
        <f>F254</f>
        <v>337033</v>
      </c>
    </row>
    <row r="254" spans="1:9" ht="26.4" hidden="1" outlineLevel="2" x14ac:dyDescent="0.25">
      <c r="A254" s="7">
        <v>244</v>
      </c>
      <c r="B254" s="29" t="s">
        <v>247</v>
      </c>
      <c r="C254" s="29" t="s">
        <v>253</v>
      </c>
      <c r="D254" s="29" t="s">
        <v>255</v>
      </c>
      <c r="E254" s="80" t="s">
        <v>256</v>
      </c>
      <c r="F254" s="30">
        <f>'[1]Прил.7 2020'!G232</f>
        <v>337033</v>
      </c>
    </row>
    <row r="255" spans="1:9" ht="26.4" hidden="1" outlineLevel="2" x14ac:dyDescent="0.25">
      <c r="A255" s="7">
        <v>245</v>
      </c>
      <c r="B255" s="29" t="s">
        <v>247</v>
      </c>
      <c r="C255" s="29" t="s">
        <v>257</v>
      </c>
      <c r="D255" s="29"/>
      <c r="E255" s="80" t="s">
        <v>258</v>
      </c>
      <c r="F255" s="30">
        <f>F256</f>
        <v>78154.899999999994</v>
      </c>
    </row>
    <row r="256" spans="1:9" ht="26.4" hidden="1" outlineLevel="2" x14ac:dyDescent="0.25">
      <c r="A256" s="7">
        <v>246</v>
      </c>
      <c r="B256" s="29" t="s">
        <v>247</v>
      </c>
      <c r="C256" s="29" t="s">
        <v>257</v>
      </c>
      <c r="D256" s="29" t="s">
        <v>255</v>
      </c>
      <c r="E256" s="80" t="s">
        <v>256</v>
      </c>
      <c r="F256" s="30">
        <f>'[1]Прил.7 2020'!G234</f>
        <v>78154.899999999994</v>
      </c>
    </row>
    <row r="257" spans="1:6" hidden="1" outlineLevel="2" x14ac:dyDescent="0.25">
      <c r="A257" s="7">
        <v>247</v>
      </c>
      <c r="B257" s="29" t="s">
        <v>247</v>
      </c>
      <c r="C257" s="29" t="s">
        <v>259</v>
      </c>
      <c r="D257" s="29"/>
      <c r="E257" s="67" t="s">
        <v>260</v>
      </c>
      <c r="F257" s="30">
        <f>F258</f>
        <v>97935</v>
      </c>
    </row>
    <row r="258" spans="1:6" ht="26.4" hidden="1" outlineLevel="2" x14ac:dyDescent="0.25">
      <c r="A258" s="7">
        <v>248</v>
      </c>
      <c r="B258" s="29" t="s">
        <v>247</v>
      </c>
      <c r="C258" s="29" t="s">
        <v>259</v>
      </c>
      <c r="D258" s="29" t="s">
        <v>255</v>
      </c>
      <c r="E258" s="80" t="s">
        <v>256</v>
      </c>
      <c r="F258" s="30">
        <f>'[1]Прил.7 2020'!G236</f>
        <v>97935</v>
      </c>
    </row>
    <row r="259" spans="1:6" ht="39.6" hidden="1" outlineLevel="2" x14ac:dyDescent="0.25">
      <c r="A259" s="7">
        <v>249</v>
      </c>
      <c r="B259" s="29" t="s">
        <v>247</v>
      </c>
      <c r="C259" s="29" t="s">
        <v>261</v>
      </c>
      <c r="D259" s="29"/>
      <c r="E259" s="22" t="s">
        <v>262</v>
      </c>
      <c r="F259" s="30">
        <f>F260</f>
        <v>392.1</v>
      </c>
    </row>
    <row r="260" spans="1:6" ht="26.4" hidden="1" outlineLevel="2" x14ac:dyDescent="0.25">
      <c r="A260" s="7">
        <v>250</v>
      </c>
      <c r="B260" s="29" t="s">
        <v>247</v>
      </c>
      <c r="C260" s="29" t="s">
        <v>261</v>
      </c>
      <c r="D260" s="29" t="s">
        <v>255</v>
      </c>
      <c r="E260" s="80" t="s">
        <v>256</v>
      </c>
      <c r="F260" s="30">
        <f>'[1]Прил.7 2020'!G238</f>
        <v>392.1</v>
      </c>
    </row>
    <row r="261" spans="1:6" ht="13.8" hidden="1" outlineLevel="2" x14ac:dyDescent="0.3">
      <c r="A261" s="7">
        <v>251</v>
      </c>
      <c r="B261" s="38" t="s">
        <v>247</v>
      </c>
      <c r="C261" s="38" t="s">
        <v>263</v>
      </c>
      <c r="D261" s="29"/>
      <c r="E261" s="44" t="s">
        <v>264</v>
      </c>
      <c r="F261" s="79">
        <f>F262+F264</f>
        <v>4406.7</v>
      </c>
    </row>
    <row r="262" spans="1:6" hidden="1" outlineLevel="2" x14ac:dyDescent="0.25">
      <c r="A262" s="7">
        <v>252</v>
      </c>
      <c r="B262" s="19" t="s">
        <v>247</v>
      </c>
      <c r="C262" s="19" t="s">
        <v>265</v>
      </c>
      <c r="D262" s="19"/>
      <c r="E262" s="81" t="s">
        <v>266</v>
      </c>
      <c r="F262" s="30">
        <f>F263</f>
        <v>3014.9</v>
      </c>
    </row>
    <row r="263" spans="1:6" hidden="1" outlineLevel="2" x14ac:dyDescent="0.25">
      <c r="A263" s="7">
        <v>253</v>
      </c>
      <c r="B263" s="19" t="s">
        <v>247</v>
      </c>
      <c r="C263" s="19" t="s">
        <v>265</v>
      </c>
      <c r="D263" s="19" t="s">
        <v>267</v>
      </c>
      <c r="E263" s="22" t="s">
        <v>268</v>
      </c>
      <c r="F263" s="30">
        <f>'[1]Прил.7 2020'!G241</f>
        <v>3014.9</v>
      </c>
    </row>
    <row r="264" spans="1:6" hidden="1" outlineLevel="2" x14ac:dyDescent="0.25">
      <c r="A264" s="7">
        <v>254</v>
      </c>
      <c r="B264" s="19" t="s">
        <v>247</v>
      </c>
      <c r="C264" s="19" t="s">
        <v>269</v>
      </c>
      <c r="D264" s="19"/>
      <c r="E264" s="81" t="s">
        <v>270</v>
      </c>
      <c r="F264" s="30">
        <f>F265</f>
        <v>1391.8</v>
      </c>
    </row>
    <row r="265" spans="1:6" hidden="1" outlineLevel="2" x14ac:dyDescent="0.25">
      <c r="A265" s="7">
        <v>255</v>
      </c>
      <c r="B265" s="19" t="s">
        <v>247</v>
      </c>
      <c r="C265" s="19" t="s">
        <v>269</v>
      </c>
      <c r="D265" s="19" t="s">
        <v>267</v>
      </c>
      <c r="E265" s="22" t="s">
        <v>268</v>
      </c>
      <c r="F265" s="30">
        <f>'[1]Прил.7 2020'!G243</f>
        <v>1391.8</v>
      </c>
    </row>
    <row r="266" spans="1:6" hidden="1" outlineLevel="2" x14ac:dyDescent="0.25">
      <c r="A266" s="7">
        <v>256</v>
      </c>
      <c r="B266" s="16" t="s">
        <v>247</v>
      </c>
      <c r="C266" s="16" t="s">
        <v>14</v>
      </c>
      <c r="D266" s="16"/>
      <c r="E266" s="17" t="s">
        <v>15</v>
      </c>
      <c r="F266" s="18">
        <f>F267+F269+F271</f>
        <v>95518.6</v>
      </c>
    </row>
    <row r="267" spans="1:6" hidden="1" outlineLevel="2" x14ac:dyDescent="0.25">
      <c r="A267" s="7">
        <v>257</v>
      </c>
      <c r="B267" s="19" t="s">
        <v>247</v>
      </c>
      <c r="C267" s="19" t="s">
        <v>271</v>
      </c>
      <c r="D267" s="19"/>
      <c r="E267" s="22" t="s">
        <v>272</v>
      </c>
      <c r="F267" s="21">
        <f>F268</f>
        <v>2718.6</v>
      </c>
    </row>
    <row r="268" spans="1:6" hidden="1" outlineLevel="2" x14ac:dyDescent="0.25">
      <c r="A268" s="7">
        <v>258</v>
      </c>
      <c r="B268" s="19" t="s">
        <v>247</v>
      </c>
      <c r="C268" s="19" t="s">
        <v>271</v>
      </c>
      <c r="D268" s="19" t="s">
        <v>31</v>
      </c>
      <c r="E268" s="24" t="s">
        <v>32</v>
      </c>
      <c r="F268" s="21">
        <f>'[1]Прил.7 2020'!G246</f>
        <v>2718.6</v>
      </c>
    </row>
    <row r="269" spans="1:6" hidden="1" outlineLevel="2" x14ac:dyDescent="0.25">
      <c r="A269" s="7">
        <v>259</v>
      </c>
      <c r="B269" s="19" t="s">
        <v>247</v>
      </c>
      <c r="C269" s="19" t="s">
        <v>273</v>
      </c>
      <c r="D269" s="19"/>
      <c r="E269" s="20" t="s">
        <v>274</v>
      </c>
      <c r="F269" s="21">
        <f>F270</f>
        <v>9280</v>
      </c>
    </row>
    <row r="270" spans="1:6" ht="26.4" hidden="1" outlineLevel="2" x14ac:dyDescent="0.25">
      <c r="A270" s="7">
        <v>260</v>
      </c>
      <c r="B270" s="19" t="s">
        <v>247</v>
      </c>
      <c r="C270" s="19" t="s">
        <v>273</v>
      </c>
      <c r="D270" s="19" t="s">
        <v>125</v>
      </c>
      <c r="E270" s="20" t="s">
        <v>122</v>
      </c>
      <c r="F270" s="21">
        <f>'[1]Прил.7 2020'!G248</f>
        <v>9280</v>
      </c>
    </row>
    <row r="271" spans="1:6" hidden="1" outlineLevel="2" x14ac:dyDescent="0.25">
      <c r="A271" s="7">
        <v>261</v>
      </c>
      <c r="B271" s="19" t="s">
        <v>247</v>
      </c>
      <c r="C271" s="19" t="s">
        <v>275</v>
      </c>
      <c r="D271" s="29"/>
      <c r="E271" s="20" t="s">
        <v>276</v>
      </c>
      <c r="F271" s="21">
        <f>F272</f>
        <v>83520</v>
      </c>
    </row>
    <row r="272" spans="1:6" ht="26.4" hidden="1" outlineLevel="2" x14ac:dyDescent="0.25">
      <c r="A272" s="7">
        <v>262</v>
      </c>
      <c r="B272" s="19" t="s">
        <v>247</v>
      </c>
      <c r="C272" s="19" t="s">
        <v>275</v>
      </c>
      <c r="D272" s="29" t="s">
        <v>125</v>
      </c>
      <c r="E272" s="20" t="s">
        <v>122</v>
      </c>
      <c r="F272" s="21">
        <f>'[1]Прил.7 2020'!G250</f>
        <v>83520</v>
      </c>
    </row>
    <row r="273" spans="1:9" outlineLevel="2" x14ac:dyDescent="0.25">
      <c r="A273" s="7">
        <v>23</v>
      </c>
      <c r="B273" s="13" t="s">
        <v>277</v>
      </c>
      <c r="C273" s="19"/>
      <c r="D273" s="19"/>
      <c r="E273" s="82" t="s">
        <v>278</v>
      </c>
      <c r="F273" s="15">
        <v>186418.5</v>
      </c>
      <c r="G273" s="15">
        <v>174832.4</v>
      </c>
      <c r="H273" s="15">
        <f>G273/F273*100</f>
        <v>93.784897958088919</v>
      </c>
      <c r="I273" s="15">
        <f>F273-G273</f>
        <v>11586.100000000006</v>
      </c>
    </row>
    <row r="274" spans="1:9" hidden="1" outlineLevel="2" x14ac:dyDescent="0.25">
      <c r="A274" s="7">
        <v>264</v>
      </c>
      <c r="B274" s="16" t="s">
        <v>277</v>
      </c>
      <c r="C274" s="16" t="s">
        <v>166</v>
      </c>
      <c r="D274" s="16"/>
      <c r="E274" s="68" t="s">
        <v>167</v>
      </c>
      <c r="F274" s="18">
        <f>F275</f>
        <v>34211</v>
      </c>
    </row>
    <row r="275" spans="1:9" ht="13.8" hidden="1" outlineLevel="2" x14ac:dyDescent="0.3">
      <c r="A275" s="7">
        <v>265</v>
      </c>
      <c r="B275" s="38" t="s">
        <v>277</v>
      </c>
      <c r="C275" s="38" t="s">
        <v>168</v>
      </c>
      <c r="D275" s="38"/>
      <c r="E275" s="69" t="s">
        <v>169</v>
      </c>
      <c r="F275" s="40">
        <f>F276+F278+F281+F283+F286</f>
        <v>34211</v>
      </c>
    </row>
    <row r="276" spans="1:9" hidden="1" outlineLevel="2" x14ac:dyDescent="0.25">
      <c r="A276" s="7">
        <v>266</v>
      </c>
      <c r="B276" s="19" t="s">
        <v>277</v>
      </c>
      <c r="C276" s="19" t="s">
        <v>279</v>
      </c>
      <c r="D276" s="19"/>
      <c r="E276" s="83" t="s">
        <v>280</v>
      </c>
      <c r="F276" s="21">
        <f>F277</f>
        <v>1349.7</v>
      </c>
    </row>
    <row r="277" spans="1:9" hidden="1" outlineLevel="2" x14ac:dyDescent="0.25">
      <c r="A277" s="7">
        <v>267</v>
      </c>
      <c r="B277" s="19" t="s">
        <v>277</v>
      </c>
      <c r="C277" s="19" t="s">
        <v>279</v>
      </c>
      <c r="D277" s="19" t="s">
        <v>31</v>
      </c>
      <c r="E277" s="24" t="s">
        <v>32</v>
      </c>
      <c r="F277" s="21">
        <f>'[1]Прил.7 2020'!G255</f>
        <v>1349.7</v>
      </c>
    </row>
    <row r="278" spans="1:9" hidden="1" outlineLevel="2" x14ac:dyDescent="0.25">
      <c r="A278" s="7">
        <v>268</v>
      </c>
      <c r="B278" s="19" t="s">
        <v>277</v>
      </c>
      <c r="C278" s="19" t="s">
        <v>281</v>
      </c>
      <c r="D278" s="19"/>
      <c r="E278" s="72" t="s">
        <v>282</v>
      </c>
      <c r="F278" s="30">
        <f>F279+F280</f>
        <v>5656.3</v>
      </c>
    </row>
    <row r="279" spans="1:9" hidden="1" outlineLevel="2" x14ac:dyDescent="0.25">
      <c r="A279" s="7">
        <v>269</v>
      </c>
      <c r="B279" s="19" t="s">
        <v>277</v>
      </c>
      <c r="C279" s="19" t="s">
        <v>281</v>
      </c>
      <c r="D279" s="19" t="s">
        <v>31</v>
      </c>
      <c r="E279" s="24" t="s">
        <v>32</v>
      </c>
      <c r="F279" s="30">
        <f>'[1]Прил.7 2020'!G257</f>
        <v>5633.7</v>
      </c>
    </row>
    <row r="280" spans="1:9" hidden="1" outlineLevel="2" x14ac:dyDescent="0.25">
      <c r="A280" s="7">
        <v>270</v>
      </c>
      <c r="B280" s="19" t="s">
        <v>277</v>
      </c>
      <c r="C280" s="19" t="s">
        <v>281</v>
      </c>
      <c r="D280" s="19" t="s">
        <v>79</v>
      </c>
      <c r="E280" s="25" t="s">
        <v>80</v>
      </c>
      <c r="F280" s="30">
        <f>'[1]Прил.7 2020'!G258</f>
        <v>22.6</v>
      </c>
    </row>
    <row r="281" spans="1:9" hidden="1" outlineLevel="2" x14ac:dyDescent="0.25">
      <c r="A281" s="7">
        <v>271</v>
      </c>
      <c r="B281" s="19" t="s">
        <v>277</v>
      </c>
      <c r="C281" s="19" t="s">
        <v>283</v>
      </c>
      <c r="D281" s="19"/>
      <c r="E281" s="72" t="s">
        <v>284</v>
      </c>
      <c r="F281" s="30">
        <f>F282</f>
        <v>10488.8</v>
      </c>
    </row>
    <row r="282" spans="1:9" hidden="1" outlineLevel="2" x14ac:dyDescent="0.25">
      <c r="A282" s="7">
        <v>272</v>
      </c>
      <c r="B282" s="19" t="s">
        <v>277</v>
      </c>
      <c r="C282" s="19" t="s">
        <v>283</v>
      </c>
      <c r="D282" s="19" t="s">
        <v>31</v>
      </c>
      <c r="E282" s="24" t="s">
        <v>32</v>
      </c>
      <c r="F282" s="30">
        <f>'[1]Прил.7 2020'!G260</f>
        <v>10488.8</v>
      </c>
    </row>
    <row r="283" spans="1:9" hidden="1" outlineLevel="2" x14ac:dyDescent="0.25">
      <c r="A283" s="7">
        <v>273</v>
      </c>
      <c r="B283" s="19" t="s">
        <v>277</v>
      </c>
      <c r="C283" s="19" t="s">
        <v>285</v>
      </c>
      <c r="D283" s="19"/>
      <c r="E283" s="72" t="s">
        <v>286</v>
      </c>
      <c r="F283" s="30">
        <f>F284+F285</f>
        <v>6775.2</v>
      </c>
    </row>
    <row r="284" spans="1:9" hidden="1" outlineLevel="2" x14ac:dyDescent="0.25">
      <c r="A284" s="7">
        <v>274</v>
      </c>
      <c r="B284" s="19" t="s">
        <v>277</v>
      </c>
      <c r="C284" s="19" t="s">
        <v>285</v>
      </c>
      <c r="D284" s="19" t="s">
        <v>31</v>
      </c>
      <c r="E284" s="24" t="s">
        <v>32</v>
      </c>
      <c r="F284" s="30">
        <f>'[1]Прил.7 2020'!G262</f>
        <v>6756.3</v>
      </c>
    </row>
    <row r="285" spans="1:9" hidden="1" outlineLevel="2" x14ac:dyDescent="0.25">
      <c r="A285" s="7">
        <v>275</v>
      </c>
      <c r="B285" s="19" t="s">
        <v>277</v>
      </c>
      <c r="C285" s="19" t="s">
        <v>285</v>
      </c>
      <c r="D285" s="19" t="s">
        <v>79</v>
      </c>
      <c r="E285" s="25" t="s">
        <v>80</v>
      </c>
      <c r="F285" s="30">
        <f>'[1]Прил.7 2020'!G263</f>
        <v>18.899999999999999</v>
      </c>
    </row>
    <row r="286" spans="1:9" ht="26.4" hidden="1" outlineLevel="2" x14ac:dyDescent="0.25">
      <c r="A286" s="7">
        <v>276</v>
      </c>
      <c r="B286" s="29" t="s">
        <v>277</v>
      </c>
      <c r="C286" s="29" t="s">
        <v>287</v>
      </c>
      <c r="D286" s="29"/>
      <c r="E286" s="24" t="s">
        <v>288</v>
      </c>
      <c r="F286" s="30">
        <f>F287</f>
        <v>9941</v>
      </c>
    </row>
    <row r="287" spans="1:9" hidden="1" outlineLevel="2" x14ac:dyDescent="0.25">
      <c r="A287" s="7">
        <v>277</v>
      </c>
      <c r="B287" s="29" t="s">
        <v>277</v>
      </c>
      <c r="C287" s="29" t="s">
        <v>287</v>
      </c>
      <c r="D287" s="29" t="s">
        <v>31</v>
      </c>
      <c r="E287" s="24" t="s">
        <v>32</v>
      </c>
      <c r="F287" s="30">
        <f>'[1]Прил.7 2020'!G265</f>
        <v>9941</v>
      </c>
    </row>
    <row r="288" spans="1:9" hidden="1" outlineLevel="2" x14ac:dyDescent="0.25">
      <c r="A288" s="7">
        <v>278</v>
      </c>
      <c r="B288" s="16" t="s">
        <v>277</v>
      </c>
      <c r="C288" s="16" t="s">
        <v>128</v>
      </c>
      <c r="D288" s="16"/>
      <c r="E288" s="43" t="s">
        <v>129</v>
      </c>
      <c r="F288" s="18">
        <f>F289</f>
        <v>162</v>
      </c>
    </row>
    <row r="289" spans="1:6" ht="13.8" hidden="1" outlineLevel="2" x14ac:dyDescent="0.3">
      <c r="A289" s="7">
        <v>279</v>
      </c>
      <c r="B289" s="38" t="s">
        <v>277</v>
      </c>
      <c r="C289" s="38" t="s">
        <v>130</v>
      </c>
      <c r="D289" s="38"/>
      <c r="E289" s="59" t="s">
        <v>131</v>
      </c>
      <c r="F289" s="40">
        <f>F290</f>
        <v>162</v>
      </c>
    </row>
    <row r="290" spans="1:6" hidden="1" outlineLevel="2" x14ac:dyDescent="0.25">
      <c r="A290" s="7">
        <v>280</v>
      </c>
      <c r="B290" s="19" t="s">
        <v>277</v>
      </c>
      <c r="C290" s="19" t="s">
        <v>289</v>
      </c>
      <c r="D290" s="19"/>
      <c r="E290" s="20" t="s">
        <v>290</v>
      </c>
      <c r="F290" s="21">
        <f>F291</f>
        <v>162</v>
      </c>
    </row>
    <row r="291" spans="1:6" hidden="1" outlineLevel="2" x14ac:dyDescent="0.25">
      <c r="A291" s="7">
        <v>281</v>
      </c>
      <c r="B291" s="19" t="s">
        <v>277</v>
      </c>
      <c r="C291" s="19" t="s">
        <v>289</v>
      </c>
      <c r="D291" s="19" t="s">
        <v>31</v>
      </c>
      <c r="E291" s="24" t="s">
        <v>32</v>
      </c>
      <c r="F291" s="21">
        <f>'[1]Прил.7 2020'!G269</f>
        <v>162</v>
      </c>
    </row>
    <row r="292" spans="1:6" hidden="1" outlineLevel="2" x14ac:dyDescent="0.25">
      <c r="A292" s="7">
        <v>282</v>
      </c>
      <c r="B292" s="16" t="s">
        <v>277</v>
      </c>
      <c r="C292" s="16" t="s">
        <v>291</v>
      </c>
      <c r="D292" s="16"/>
      <c r="E292" s="68" t="s">
        <v>292</v>
      </c>
      <c r="F292" s="18">
        <f>F293</f>
        <v>75383</v>
      </c>
    </row>
    <row r="293" spans="1:6" ht="13.8" hidden="1" outlineLevel="2" x14ac:dyDescent="0.3">
      <c r="A293" s="7">
        <v>283</v>
      </c>
      <c r="B293" s="38" t="s">
        <v>277</v>
      </c>
      <c r="C293" s="38" t="s">
        <v>293</v>
      </c>
      <c r="D293" s="19"/>
      <c r="E293" s="69" t="s">
        <v>294</v>
      </c>
      <c r="F293" s="40">
        <f>F294+F302+F296+F300+F298</f>
        <v>75383</v>
      </c>
    </row>
    <row r="294" spans="1:6" hidden="1" outlineLevel="2" x14ac:dyDescent="0.25">
      <c r="A294" s="7">
        <v>284</v>
      </c>
      <c r="B294" s="19" t="s">
        <v>277</v>
      </c>
      <c r="C294" s="19" t="s">
        <v>295</v>
      </c>
      <c r="D294" s="19"/>
      <c r="E294" s="20" t="s">
        <v>296</v>
      </c>
      <c r="F294" s="21">
        <f>F295</f>
        <v>15300</v>
      </c>
    </row>
    <row r="295" spans="1:6" hidden="1" outlineLevel="2" x14ac:dyDescent="0.25">
      <c r="A295" s="7">
        <v>285</v>
      </c>
      <c r="B295" s="19" t="s">
        <v>277</v>
      </c>
      <c r="C295" s="19" t="s">
        <v>295</v>
      </c>
      <c r="D295" s="19" t="s">
        <v>31</v>
      </c>
      <c r="E295" s="24" t="s">
        <v>32</v>
      </c>
      <c r="F295" s="21">
        <f>'[1]Прил.7 2020'!G273</f>
        <v>15300</v>
      </c>
    </row>
    <row r="296" spans="1:6" hidden="1" outlineLevel="2" x14ac:dyDescent="0.25">
      <c r="A296" s="7">
        <v>286</v>
      </c>
      <c r="B296" s="19" t="s">
        <v>277</v>
      </c>
      <c r="C296" s="19" t="s">
        <v>297</v>
      </c>
      <c r="D296" s="19"/>
      <c r="E296" s="24" t="s">
        <v>298</v>
      </c>
      <c r="F296" s="21">
        <f>F297</f>
        <v>275.8</v>
      </c>
    </row>
    <row r="297" spans="1:6" hidden="1" outlineLevel="2" x14ac:dyDescent="0.25">
      <c r="A297" s="7">
        <v>287</v>
      </c>
      <c r="B297" s="19" t="s">
        <v>277</v>
      </c>
      <c r="C297" s="19" t="s">
        <v>297</v>
      </c>
      <c r="D297" s="19" t="s">
        <v>31</v>
      </c>
      <c r="E297" s="24" t="s">
        <v>32</v>
      </c>
      <c r="F297" s="21">
        <f>'[1]Прил.7 2020'!G275</f>
        <v>275.8</v>
      </c>
    </row>
    <row r="298" spans="1:6" hidden="1" outlineLevel="2" x14ac:dyDescent="0.25">
      <c r="A298" s="7">
        <v>288</v>
      </c>
      <c r="B298" s="19" t="s">
        <v>277</v>
      </c>
      <c r="C298" s="19" t="s">
        <v>299</v>
      </c>
      <c r="D298" s="19"/>
      <c r="E298" s="20" t="s">
        <v>296</v>
      </c>
      <c r="F298" s="21">
        <f>F299</f>
        <v>49679.5</v>
      </c>
    </row>
    <row r="299" spans="1:6" hidden="1" outlineLevel="2" x14ac:dyDescent="0.25">
      <c r="A299" s="7">
        <v>289</v>
      </c>
      <c r="B299" s="19" t="s">
        <v>277</v>
      </c>
      <c r="C299" s="19" t="s">
        <v>299</v>
      </c>
      <c r="D299" s="19" t="s">
        <v>31</v>
      </c>
      <c r="E299" s="24" t="s">
        <v>32</v>
      </c>
      <c r="F299" s="21">
        <f>'[1]Прил.7 2020'!G277</f>
        <v>49679.5</v>
      </c>
    </row>
    <row r="300" spans="1:6" ht="26.4" hidden="1" outlineLevel="2" x14ac:dyDescent="0.25">
      <c r="A300" s="7">
        <v>290</v>
      </c>
      <c r="B300" s="19" t="s">
        <v>277</v>
      </c>
      <c r="C300" s="19" t="s">
        <v>300</v>
      </c>
      <c r="D300" s="19"/>
      <c r="E300" s="20" t="s">
        <v>301</v>
      </c>
      <c r="F300" s="21">
        <f>F301</f>
        <v>400</v>
      </c>
    </row>
    <row r="301" spans="1:6" hidden="1" outlineLevel="2" x14ac:dyDescent="0.25">
      <c r="A301" s="7">
        <v>291</v>
      </c>
      <c r="B301" s="19" t="s">
        <v>277</v>
      </c>
      <c r="C301" s="19" t="s">
        <v>300</v>
      </c>
      <c r="D301" s="19" t="s">
        <v>31</v>
      </c>
      <c r="E301" s="20" t="s">
        <v>32</v>
      </c>
      <c r="F301" s="21">
        <f>'[1]Прил.7 2020'!G279</f>
        <v>400</v>
      </c>
    </row>
    <row r="302" spans="1:6" hidden="1" outlineLevel="2" x14ac:dyDescent="0.25">
      <c r="A302" s="7">
        <v>292</v>
      </c>
      <c r="B302" s="19" t="s">
        <v>277</v>
      </c>
      <c r="C302" s="19" t="s">
        <v>302</v>
      </c>
      <c r="D302" s="19"/>
      <c r="E302" s="84" t="s">
        <v>303</v>
      </c>
      <c r="F302" s="21">
        <f>F303</f>
        <v>9727.7000000000007</v>
      </c>
    </row>
    <row r="303" spans="1:6" hidden="1" outlineLevel="2" x14ac:dyDescent="0.25">
      <c r="A303" s="7">
        <v>293</v>
      </c>
      <c r="B303" s="19" t="s">
        <v>277</v>
      </c>
      <c r="C303" s="19" t="s">
        <v>302</v>
      </c>
      <c r="D303" s="19" t="s">
        <v>31</v>
      </c>
      <c r="E303" s="20" t="s">
        <v>32</v>
      </c>
      <c r="F303" s="21">
        <f>'[1]Прил.7 2020'!G281</f>
        <v>9727.7000000000007</v>
      </c>
    </row>
    <row r="304" spans="1:6" hidden="1" outlineLevel="2" x14ac:dyDescent="0.25">
      <c r="A304" s="7">
        <v>294</v>
      </c>
      <c r="B304" s="28" t="s">
        <v>277</v>
      </c>
      <c r="C304" s="28" t="s">
        <v>166</v>
      </c>
      <c r="D304" s="28"/>
      <c r="E304" s="74" t="s">
        <v>15</v>
      </c>
      <c r="F304" s="18">
        <f>F305</f>
        <v>45.1</v>
      </c>
    </row>
    <row r="305" spans="1:9" hidden="1" outlineLevel="2" x14ac:dyDescent="0.25">
      <c r="A305" s="7">
        <v>295</v>
      </c>
      <c r="B305" s="19" t="s">
        <v>277</v>
      </c>
      <c r="C305" s="19" t="s">
        <v>207</v>
      </c>
      <c r="D305" s="19"/>
      <c r="E305" s="20" t="s">
        <v>208</v>
      </c>
      <c r="F305" s="21">
        <f>F306</f>
        <v>45.1</v>
      </c>
    </row>
    <row r="306" spans="1:9" hidden="1" outlineLevel="2" x14ac:dyDescent="0.25">
      <c r="A306" s="7">
        <v>296</v>
      </c>
      <c r="B306" s="19" t="s">
        <v>277</v>
      </c>
      <c r="C306" s="19" t="s">
        <v>207</v>
      </c>
      <c r="D306" s="19" t="s">
        <v>33</v>
      </c>
      <c r="E306" s="70" t="s">
        <v>34</v>
      </c>
      <c r="F306" s="21">
        <f>'[1]Прил.7 2020'!G284</f>
        <v>45.1</v>
      </c>
    </row>
    <row r="307" spans="1:9" outlineLevel="2" x14ac:dyDescent="0.25">
      <c r="A307" s="7">
        <v>24</v>
      </c>
      <c r="B307" s="13" t="s">
        <v>304</v>
      </c>
      <c r="C307" s="13"/>
      <c r="D307" s="13"/>
      <c r="E307" s="14" t="s">
        <v>305</v>
      </c>
      <c r="F307" s="15">
        <v>24910.5</v>
      </c>
      <c r="G307" s="15">
        <v>24210.3</v>
      </c>
      <c r="H307" s="15">
        <f>G307/F307*100</f>
        <v>97.189137110856862</v>
      </c>
      <c r="I307" s="15">
        <f>F307-G307</f>
        <v>700.20000000000073</v>
      </c>
    </row>
    <row r="308" spans="1:9" hidden="1" outlineLevel="2" x14ac:dyDescent="0.25">
      <c r="A308" s="7">
        <v>298</v>
      </c>
      <c r="B308" s="16" t="s">
        <v>304</v>
      </c>
      <c r="C308" s="16" t="s">
        <v>166</v>
      </c>
      <c r="D308" s="16"/>
      <c r="E308" s="68" t="s">
        <v>167</v>
      </c>
      <c r="F308" s="18">
        <f>F309</f>
        <v>19055</v>
      </c>
    </row>
    <row r="309" spans="1:9" ht="13.8" hidden="1" outlineLevel="2" x14ac:dyDescent="0.3">
      <c r="A309" s="7">
        <v>299</v>
      </c>
      <c r="B309" s="38" t="s">
        <v>304</v>
      </c>
      <c r="C309" s="38" t="s">
        <v>306</v>
      </c>
      <c r="D309" s="38"/>
      <c r="E309" s="44" t="s">
        <v>307</v>
      </c>
      <c r="F309" s="40">
        <f>F310</f>
        <v>19055</v>
      </c>
    </row>
    <row r="310" spans="1:9" hidden="1" outlineLevel="2" x14ac:dyDescent="0.25">
      <c r="A310" s="7">
        <v>300</v>
      </c>
      <c r="B310" s="19" t="s">
        <v>304</v>
      </c>
      <c r="C310" s="19" t="s">
        <v>308</v>
      </c>
      <c r="D310" s="19"/>
      <c r="E310" s="20" t="s">
        <v>309</v>
      </c>
      <c r="F310" s="21">
        <f>SUM(F311:F314)</f>
        <v>19055</v>
      </c>
    </row>
    <row r="311" spans="1:9" hidden="1" outlineLevel="2" x14ac:dyDescent="0.25">
      <c r="A311" s="7">
        <v>301</v>
      </c>
      <c r="B311" s="19" t="s">
        <v>304</v>
      </c>
      <c r="C311" s="19" t="s">
        <v>308</v>
      </c>
      <c r="D311" s="19" t="s">
        <v>75</v>
      </c>
      <c r="E311" s="20" t="s">
        <v>76</v>
      </c>
      <c r="F311" s="21">
        <f>'[1]Прил.7 2020'!G289</f>
        <v>13405.3</v>
      </c>
    </row>
    <row r="312" spans="1:9" hidden="1" outlineLevel="2" x14ac:dyDescent="0.25">
      <c r="A312" s="7">
        <v>302</v>
      </c>
      <c r="B312" s="19" t="s">
        <v>304</v>
      </c>
      <c r="C312" s="19" t="s">
        <v>308</v>
      </c>
      <c r="D312" s="19" t="s">
        <v>77</v>
      </c>
      <c r="E312" s="20" t="s">
        <v>78</v>
      </c>
      <c r="F312" s="21">
        <f>'[1]Прил.7 2020'!G290</f>
        <v>4032.1</v>
      </c>
    </row>
    <row r="313" spans="1:9" hidden="1" outlineLevel="2" x14ac:dyDescent="0.25">
      <c r="A313" s="7">
        <v>303</v>
      </c>
      <c r="B313" s="19" t="s">
        <v>304</v>
      </c>
      <c r="C313" s="19" t="s">
        <v>308</v>
      </c>
      <c r="D313" s="19" t="s">
        <v>31</v>
      </c>
      <c r="E313" s="24" t="s">
        <v>32</v>
      </c>
      <c r="F313" s="21">
        <f>'[1]Прил.7 2020'!G291</f>
        <v>1573.7</v>
      </c>
    </row>
    <row r="314" spans="1:9" hidden="1" outlineLevel="2" x14ac:dyDescent="0.25">
      <c r="A314" s="7">
        <v>304</v>
      </c>
      <c r="B314" s="19" t="s">
        <v>304</v>
      </c>
      <c r="C314" s="19" t="s">
        <v>308</v>
      </c>
      <c r="D314" s="19" t="s">
        <v>79</v>
      </c>
      <c r="E314" s="25" t="s">
        <v>80</v>
      </c>
      <c r="F314" s="21">
        <f>'[1]Прил.7 2020'!G292</f>
        <v>43.9</v>
      </c>
    </row>
    <row r="315" spans="1:9" ht="13.8" outlineLevel="2" x14ac:dyDescent="0.3">
      <c r="A315" s="7">
        <v>25</v>
      </c>
      <c r="B315" s="48" t="s">
        <v>310</v>
      </c>
      <c r="C315" s="49"/>
      <c r="D315" s="49"/>
      <c r="E315" s="85" t="s">
        <v>311</v>
      </c>
      <c r="F315" s="51">
        <f>F316</f>
        <v>36656.400000000001</v>
      </c>
      <c r="G315" s="51">
        <f t="shared" ref="G315" si="6">G316</f>
        <v>35600.699999999997</v>
      </c>
      <c r="H315" s="12">
        <f>G315/F315*100</f>
        <v>97.120011785117995</v>
      </c>
      <c r="I315" s="12">
        <f>F315-G315</f>
        <v>1055.7000000000044</v>
      </c>
    </row>
    <row r="316" spans="1:9" outlineLevel="2" x14ac:dyDescent="0.25">
      <c r="A316" s="7">
        <v>26</v>
      </c>
      <c r="B316" s="13" t="s">
        <v>312</v>
      </c>
      <c r="C316" s="13"/>
      <c r="D316" s="13"/>
      <c r="E316" s="14" t="s">
        <v>313</v>
      </c>
      <c r="F316" s="15">
        <v>36656.400000000001</v>
      </c>
      <c r="G316" s="15">
        <v>35600.699999999997</v>
      </c>
      <c r="H316" s="15">
        <f>G316/F316*100</f>
        <v>97.120011785117995</v>
      </c>
      <c r="I316" s="15">
        <f>F316-G316</f>
        <v>1055.7000000000044</v>
      </c>
    </row>
    <row r="317" spans="1:9" ht="26.4" hidden="1" outlineLevel="2" x14ac:dyDescent="0.25">
      <c r="A317" s="7">
        <v>307</v>
      </c>
      <c r="B317" s="16" t="s">
        <v>312</v>
      </c>
      <c r="C317" s="16">
        <v>1300000000</v>
      </c>
      <c r="D317" s="16"/>
      <c r="E317" s="43" t="s">
        <v>314</v>
      </c>
      <c r="F317" s="18">
        <f>F318</f>
        <v>6929</v>
      </c>
    </row>
    <row r="318" spans="1:9" ht="27.6" hidden="1" outlineLevel="2" x14ac:dyDescent="0.3">
      <c r="A318" s="7">
        <v>308</v>
      </c>
      <c r="B318" s="38" t="s">
        <v>312</v>
      </c>
      <c r="C318" s="38" t="s">
        <v>315</v>
      </c>
      <c r="D318" s="38"/>
      <c r="E318" s="44" t="s">
        <v>316</v>
      </c>
      <c r="F318" s="40">
        <f>F325+F319+F321+F323</f>
        <v>6929</v>
      </c>
    </row>
    <row r="319" spans="1:9" hidden="1" outlineLevel="2" x14ac:dyDescent="0.25">
      <c r="A319" s="7">
        <v>309</v>
      </c>
      <c r="B319" s="29" t="s">
        <v>312</v>
      </c>
      <c r="C319" s="29" t="s">
        <v>317</v>
      </c>
      <c r="D319" s="29"/>
      <c r="E319" s="80" t="s">
        <v>318</v>
      </c>
      <c r="F319" s="21">
        <f>F320</f>
        <v>20</v>
      </c>
    </row>
    <row r="320" spans="1:9" hidden="1" outlineLevel="2" x14ac:dyDescent="0.25">
      <c r="A320" s="7">
        <v>310</v>
      </c>
      <c r="B320" s="29" t="s">
        <v>312</v>
      </c>
      <c r="C320" s="29">
        <v>1310122010</v>
      </c>
      <c r="D320" s="29" t="s">
        <v>31</v>
      </c>
      <c r="E320" s="24" t="s">
        <v>32</v>
      </c>
      <c r="F320" s="21">
        <f>'[1]Прил.7 2020'!G298</f>
        <v>20</v>
      </c>
    </row>
    <row r="321" spans="1:9" hidden="1" outlineLevel="2" x14ac:dyDescent="0.25">
      <c r="A321" s="7">
        <v>311</v>
      </c>
      <c r="B321" s="29" t="s">
        <v>312</v>
      </c>
      <c r="C321" s="29">
        <v>1310422040</v>
      </c>
      <c r="D321" s="29"/>
      <c r="E321" s="83" t="s">
        <v>319</v>
      </c>
      <c r="F321" s="21">
        <f>F322</f>
        <v>182</v>
      </c>
    </row>
    <row r="322" spans="1:9" hidden="1" outlineLevel="2" x14ac:dyDescent="0.25">
      <c r="A322" s="7">
        <v>312</v>
      </c>
      <c r="B322" s="29" t="s">
        <v>312</v>
      </c>
      <c r="C322" s="29">
        <v>1310422040</v>
      </c>
      <c r="D322" s="29" t="s">
        <v>31</v>
      </c>
      <c r="E322" s="24" t="s">
        <v>32</v>
      </c>
      <c r="F322" s="21">
        <f>'[1]Прил.7 2020'!G300</f>
        <v>182</v>
      </c>
    </row>
    <row r="323" spans="1:9" hidden="1" outlineLevel="2" x14ac:dyDescent="0.25">
      <c r="A323" s="7">
        <v>313</v>
      </c>
      <c r="B323" s="29" t="s">
        <v>312</v>
      </c>
      <c r="C323" s="29">
        <v>1310722070</v>
      </c>
      <c r="D323" s="29"/>
      <c r="E323" s="83" t="s">
        <v>320</v>
      </c>
      <c r="F323" s="21">
        <f>F324</f>
        <v>144</v>
      </c>
    </row>
    <row r="324" spans="1:9" hidden="1" outlineLevel="2" x14ac:dyDescent="0.25">
      <c r="A324" s="7">
        <v>314</v>
      </c>
      <c r="B324" s="29" t="s">
        <v>312</v>
      </c>
      <c r="C324" s="29">
        <v>1310722070</v>
      </c>
      <c r="D324" s="29" t="s">
        <v>31</v>
      </c>
      <c r="E324" s="24" t="s">
        <v>32</v>
      </c>
      <c r="F324" s="21">
        <f>'[1]Прил.7 2020'!G302</f>
        <v>144</v>
      </c>
    </row>
    <row r="325" spans="1:9" hidden="1" outlineLevel="2" x14ac:dyDescent="0.25">
      <c r="A325" s="7">
        <v>315</v>
      </c>
      <c r="B325" s="19" t="s">
        <v>312</v>
      </c>
      <c r="C325" s="19">
        <v>1310922090</v>
      </c>
      <c r="D325" s="19"/>
      <c r="E325" s="72" t="s">
        <v>321</v>
      </c>
      <c r="F325" s="86">
        <f>F326</f>
        <v>6583</v>
      </c>
    </row>
    <row r="326" spans="1:9" hidden="1" x14ac:dyDescent="0.25">
      <c r="A326" s="7">
        <v>316</v>
      </c>
      <c r="B326" s="19" t="s">
        <v>312</v>
      </c>
      <c r="C326" s="19">
        <v>1310922090</v>
      </c>
      <c r="D326" s="19" t="s">
        <v>31</v>
      </c>
      <c r="E326" s="24" t="s">
        <v>32</v>
      </c>
      <c r="F326" s="21">
        <f>'[1]Прил.7 2020'!G304</f>
        <v>6583</v>
      </c>
    </row>
    <row r="327" spans="1:9" ht="13.8" x14ac:dyDescent="0.3">
      <c r="A327" s="7">
        <v>27</v>
      </c>
      <c r="B327" s="48" t="s">
        <v>322</v>
      </c>
      <c r="C327" s="49"/>
      <c r="D327" s="49"/>
      <c r="E327" s="50" t="s">
        <v>323</v>
      </c>
      <c r="F327" s="51">
        <f>F357+F434+F328+F455+F404</f>
        <v>1499921</v>
      </c>
      <c r="G327" s="51">
        <f t="shared" ref="G327" si="7">G357+G434+G328+G455+G404</f>
        <v>1486428.9</v>
      </c>
      <c r="H327" s="12">
        <f>G327/F327*100</f>
        <v>99.100479291909366</v>
      </c>
      <c r="I327" s="12">
        <f>F327-G327</f>
        <v>13492.100000000093</v>
      </c>
    </row>
    <row r="328" spans="1:9" x14ac:dyDescent="0.25">
      <c r="A328" s="7">
        <v>28</v>
      </c>
      <c r="B328" s="19" t="s">
        <v>324</v>
      </c>
      <c r="C328" s="13"/>
      <c r="D328" s="13"/>
      <c r="E328" s="14" t="s">
        <v>325</v>
      </c>
      <c r="F328" s="15">
        <v>475062.2</v>
      </c>
      <c r="G328" s="15">
        <v>473010.5</v>
      </c>
      <c r="H328" s="15">
        <f>G328/F328*100</f>
        <v>99.568119711481984</v>
      </c>
      <c r="I328" s="15">
        <f>F328-G328</f>
        <v>2051.7000000000116</v>
      </c>
    </row>
    <row r="329" spans="1:9" hidden="1" x14ac:dyDescent="0.25">
      <c r="A329" s="7">
        <v>319</v>
      </c>
      <c r="B329" s="16" t="s">
        <v>324</v>
      </c>
      <c r="C329" s="64" t="s">
        <v>326</v>
      </c>
      <c r="D329" s="16"/>
      <c r="E329" s="87" t="s">
        <v>327</v>
      </c>
      <c r="F329" s="88">
        <f>F330+F354</f>
        <v>479513.59999999998</v>
      </c>
    </row>
    <row r="330" spans="1:9" ht="13.8" hidden="1" x14ac:dyDescent="0.3">
      <c r="A330" s="7">
        <v>320</v>
      </c>
      <c r="B330" s="38" t="s">
        <v>324</v>
      </c>
      <c r="C330" s="89" t="s">
        <v>328</v>
      </c>
      <c r="D330" s="38"/>
      <c r="E330" s="90" t="s">
        <v>329</v>
      </c>
      <c r="F330" s="91">
        <f>F331+F336+F339+F350+F352</f>
        <v>461160.6</v>
      </c>
    </row>
    <row r="331" spans="1:9" ht="26.4" hidden="1" x14ac:dyDescent="0.25">
      <c r="A331" s="7">
        <v>321</v>
      </c>
      <c r="B331" s="19" t="s">
        <v>324</v>
      </c>
      <c r="C331" s="66" t="s">
        <v>330</v>
      </c>
      <c r="D331" s="19"/>
      <c r="E331" s="53" t="s">
        <v>331</v>
      </c>
      <c r="F331" s="92">
        <f>SUM(F332:F335)</f>
        <v>125188.4</v>
      </c>
    </row>
    <row r="332" spans="1:9" hidden="1" outlineLevel="2" x14ac:dyDescent="0.25">
      <c r="A332" s="7">
        <v>322</v>
      </c>
      <c r="B332" s="19" t="s">
        <v>324</v>
      </c>
      <c r="C332" s="66" t="s">
        <v>330</v>
      </c>
      <c r="D332" s="19" t="s">
        <v>332</v>
      </c>
      <c r="E332" s="24" t="s">
        <v>333</v>
      </c>
      <c r="F332" s="30">
        <f>'[1]Прил.7 2020'!G457</f>
        <v>26813.9</v>
      </c>
    </row>
    <row r="333" spans="1:9" hidden="1" outlineLevel="2" x14ac:dyDescent="0.25">
      <c r="A333" s="7">
        <v>323</v>
      </c>
      <c r="B333" s="19" t="s">
        <v>324</v>
      </c>
      <c r="C333" s="66" t="s">
        <v>330</v>
      </c>
      <c r="D333" s="19" t="s">
        <v>334</v>
      </c>
      <c r="E333" s="24" t="s">
        <v>335</v>
      </c>
      <c r="F333" s="30">
        <f>'[1]Прил.7 2020'!G458</f>
        <v>8828.1</v>
      </c>
    </row>
    <row r="334" spans="1:9" hidden="1" outlineLevel="2" x14ac:dyDescent="0.25">
      <c r="A334" s="7">
        <v>324</v>
      </c>
      <c r="B334" s="19" t="s">
        <v>324</v>
      </c>
      <c r="C334" s="66" t="s">
        <v>330</v>
      </c>
      <c r="D334" s="19" t="s">
        <v>336</v>
      </c>
      <c r="E334" s="20" t="s">
        <v>337</v>
      </c>
      <c r="F334" s="30">
        <f>'[1]Прил.7 2020'!G459</f>
        <v>75586.5</v>
      </c>
    </row>
    <row r="335" spans="1:9" hidden="1" outlineLevel="2" x14ac:dyDescent="0.25">
      <c r="A335" s="7">
        <v>325</v>
      </c>
      <c r="B335" s="19" t="s">
        <v>324</v>
      </c>
      <c r="C335" s="66" t="s">
        <v>330</v>
      </c>
      <c r="D335" s="19" t="s">
        <v>338</v>
      </c>
      <c r="E335" s="24" t="s">
        <v>339</v>
      </c>
      <c r="F335" s="30">
        <f>'[1]Прил.7 2020'!G460</f>
        <v>13959.9</v>
      </c>
    </row>
    <row r="336" spans="1:9" ht="26.4" hidden="1" outlineLevel="2" x14ac:dyDescent="0.25">
      <c r="A336" s="7">
        <v>326</v>
      </c>
      <c r="B336" s="19" t="s">
        <v>324</v>
      </c>
      <c r="C336" s="66" t="s">
        <v>340</v>
      </c>
      <c r="D336" s="19"/>
      <c r="E336" s="53" t="s">
        <v>341</v>
      </c>
      <c r="F336" s="92">
        <f>SUM(F337:F338)</f>
        <v>8134.8</v>
      </c>
    </row>
    <row r="337" spans="1:6" hidden="1" outlineLevel="2" x14ac:dyDescent="0.25">
      <c r="A337" s="7">
        <v>327</v>
      </c>
      <c r="B337" s="19" t="s">
        <v>324</v>
      </c>
      <c r="C337" s="66" t="s">
        <v>340</v>
      </c>
      <c r="D337" s="19" t="s">
        <v>334</v>
      </c>
      <c r="E337" s="24" t="s">
        <v>333</v>
      </c>
      <c r="F337" s="30">
        <f>'[1]Прил.7 2020'!G462</f>
        <v>1969.3</v>
      </c>
    </row>
    <row r="338" spans="1:6" hidden="1" outlineLevel="2" x14ac:dyDescent="0.25">
      <c r="A338" s="7">
        <v>328</v>
      </c>
      <c r="B338" s="19" t="s">
        <v>324</v>
      </c>
      <c r="C338" s="66" t="s">
        <v>340</v>
      </c>
      <c r="D338" s="19" t="s">
        <v>338</v>
      </c>
      <c r="E338" s="20" t="s">
        <v>337</v>
      </c>
      <c r="F338" s="30">
        <f>'[1]Прил.7 2020'!G463</f>
        <v>6165.5</v>
      </c>
    </row>
    <row r="339" spans="1:6" ht="26.4" hidden="1" outlineLevel="2" x14ac:dyDescent="0.25">
      <c r="A339" s="7">
        <v>329</v>
      </c>
      <c r="B339" s="19" t="s">
        <v>324</v>
      </c>
      <c r="C339" s="19" t="s">
        <v>342</v>
      </c>
      <c r="D339" s="19"/>
      <c r="E339" s="46" t="s">
        <v>343</v>
      </c>
      <c r="F339" s="30">
        <f>F340+F347</f>
        <v>214565</v>
      </c>
    </row>
    <row r="340" spans="1:6" ht="39.6" hidden="1" outlineLevel="2" x14ac:dyDescent="0.25">
      <c r="A340" s="7">
        <v>330</v>
      </c>
      <c r="B340" s="19" t="s">
        <v>324</v>
      </c>
      <c r="C340" s="19" t="s">
        <v>344</v>
      </c>
      <c r="D340" s="19"/>
      <c r="E340" s="93" t="s">
        <v>345</v>
      </c>
      <c r="F340" s="21">
        <f>F341+F344</f>
        <v>210554</v>
      </c>
    </row>
    <row r="341" spans="1:6" hidden="1" outlineLevel="2" x14ac:dyDescent="0.25">
      <c r="A341" s="7">
        <v>331</v>
      </c>
      <c r="B341" s="19" t="s">
        <v>324</v>
      </c>
      <c r="C341" s="19" t="s">
        <v>346</v>
      </c>
      <c r="D341" s="19"/>
      <c r="E341" s="46" t="s">
        <v>347</v>
      </c>
      <c r="F341" s="21">
        <f>SUM(F342:F343)</f>
        <v>154220</v>
      </c>
    </row>
    <row r="342" spans="1:6" hidden="1" outlineLevel="2" x14ac:dyDescent="0.25">
      <c r="A342" s="7">
        <v>332</v>
      </c>
      <c r="B342" s="19" t="s">
        <v>324</v>
      </c>
      <c r="C342" s="19" t="s">
        <v>346</v>
      </c>
      <c r="D342" s="19" t="s">
        <v>332</v>
      </c>
      <c r="E342" s="24" t="s">
        <v>333</v>
      </c>
      <c r="F342" s="30">
        <f>'[1]Прил.7 2020'!G467</f>
        <v>41141</v>
      </c>
    </row>
    <row r="343" spans="1:6" hidden="1" outlineLevel="2" x14ac:dyDescent="0.25">
      <c r="A343" s="7">
        <v>333</v>
      </c>
      <c r="B343" s="19" t="s">
        <v>324</v>
      </c>
      <c r="C343" s="19" t="s">
        <v>346</v>
      </c>
      <c r="D343" s="19" t="s">
        <v>336</v>
      </c>
      <c r="E343" s="20" t="s">
        <v>337</v>
      </c>
      <c r="F343" s="30">
        <f>'[1]Прил.7 2020'!G468</f>
        <v>113079</v>
      </c>
    </row>
    <row r="344" spans="1:6" hidden="1" outlineLevel="2" x14ac:dyDescent="0.25">
      <c r="A344" s="7">
        <v>334</v>
      </c>
      <c r="B344" s="19" t="s">
        <v>324</v>
      </c>
      <c r="C344" s="19" t="s">
        <v>348</v>
      </c>
      <c r="D344" s="19"/>
      <c r="E344" s="46" t="s">
        <v>349</v>
      </c>
      <c r="F344" s="30">
        <f>SUM(F345:F346)</f>
        <v>56334</v>
      </c>
    </row>
    <row r="345" spans="1:6" hidden="1" outlineLevel="2" x14ac:dyDescent="0.25">
      <c r="A345" s="7">
        <v>335</v>
      </c>
      <c r="B345" s="19" t="s">
        <v>324</v>
      </c>
      <c r="C345" s="19" t="s">
        <v>348</v>
      </c>
      <c r="D345" s="19" t="s">
        <v>332</v>
      </c>
      <c r="E345" s="24" t="s">
        <v>333</v>
      </c>
      <c r="F345" s="30">
        <f>'[1]Прил.7 2020'!G470</f>
        <v>15156.3</v>
      </c>
    </row>
    <row r="346" spans="1:6" hidden="1" outlineLevel="2" x14ac:dyDescent="0.25">
      <c r="A346" s="7">
        <v>336</v>
      </c>
      <c r="B346" s="19" t="s">
        <v>324</v>
      </c>
      <c r="C346" s="19" t="s">
        <v>348</v>
      </c>
      <c r="D346" s="19" t="s">
        <v>336</v>
      </c>
      <c r="E346" s="20" t="s">
        <v>337</v>
      </c>
      <c r="F346" s="30">
        <f>'[1]Прил.7 2020'!G471</f>
        <v>41177.699999999997</v>
      </c>
    </row>
    <row r="347" spans="1:6" ht="39.6" hidden="1" outlineLevel="2" x14ac:dyDescent="0.25">
      <c r="A347" s="7">
        <v>337</v>
      </c>
      <c r="B347" s="19" t="s">
        <v>324</v>
      </c>
      <c r="C347" s="19" t="s">
        <v>350</v>
      </c>
      <c r="D347" s="19"/>
      <c r="E347" s="94" t="s">
        <v>351</v>
      </c>
      <c r="F347" s="30">
        <f>SUM(F348:F349)</f>
        <v>4011</v>
      </c>
    </row>
    <row r="348" spans="1:6" hidden="1" outlineLevel="2" x14ac:dyDescent="0.25">
      <c r="A348" s="7">
        <v>338</v>
      </c>
      <c r="B348" s="19" t="s">
        <v>324</v>
      </c>
      <c r="C348" s="19" t="s">
        <v>350</v>
      </c>
      <c r="D348" s="19" t="s">
        <v>332</v>
      </c>
      <c r="E348" s="24" t="s">
        <v>333</v>
      </c>
      <c r="F348" s="30">
        <f>'[1]Прил.7 2020'!G473</f>
        <v>1177.9000000000001</v>
      </c>
    </row>
    <row r="349" spans="1:6" hidden="1" outlineLevel="2" x14ac:dyDescent="0.25">
      <c r="A349" s="7">
        <v>339</v>
      </c>
      <c r="B349" s="19" t="s">
        <v>324</v>
      </c>
      <c r="C349" s="19" t="s">
        <v>350</v>
      </c>
      <c r="D349" s="19" t="s">
        <v>336</v>
      </c>
      <c r="E349" s="20" t="s">
        <v>337</v>
      </c>
      <c r="F349" s="21">
        <f>'[1]Прил.7 2020'!G474</f>
        <v>2833.1</v>
      </c>
    </row>
    <row r="350" spans="1:6" ht="26.4" hidden="1" outlineLevel="2" x14ac:dyDescent="0.25">
      <c r="A350" s="7">
        <v>340</v>
      </c>
      <c r="B350" s="19" t="s">
        <v>324</v>
      </c>
      <c r="C350" s="66" t="s">
        <v>352</v>
      </c>
      <c r="D350" s="19"/>
      <c r="E350" s="53" t="s">
        <v>353</v>
      </c>
      <c r="F350" s="21">
        <f>F351</f>
        <v>105772.4</v>
      </c>
    </row>
    <row r="351" spans="1:6" hidden="1" outlineLevel="2" x14ac:dyDescent="0.25">
      <c r="A351" s="7">
        <v>341</v>
      </c>
      <c r="B351" s="19" t="s">
        <v>324</v>
      </c>
      <c r="C351" s="66" t="s">
        <v>352</v>
      </c>
      <c r="D351" s="19" t="s">
        <v>267</v>
      </c>
      <c r="E351" s="22" t="s">
        <v>268</v>
      </c>
      <c r="F351" s="21">
        <f>'[1]Прил.7 2020'!G310</f>
        <v>105772.4</v>
      </c>
    </row>
    <row r="352" spans="1:6" hidden="1" outlineLevel="2" x14ac:dyDescent="0.25">
      <c r="A352" s="7">
        <v>342</v>
      </c>
      <c r="B352" s="19" t="s">
        <v>324</v>
      </c>
      <c r="C352" s="66" t="s">
        <v>354</v>
      </c>
      <c r="D352" s="19"/>
      <c r="E352" s="95" t="s">
        <v>355</v>
      </c>
      <c r="F352" s="21">
        <f>F353</f>
        <v>7500</v>
      </c>
    </row>
    <row r="353" spans="1:9" hidden="1" outlineLevel="2" x14ac:dyDescent="0.25">
      <c r="A353" s="7">
        <v>343</v>
      </c>
      <c r="B353" s="19" t="s">
        <v>324</v>
      </c>
      <c r="C353" s="66" t="s">
        <v>354</v>
      </c>
      <c r="D353" s="19" t="s">
        <v>121</v>
      </c>
      <c r="E353" s="96" t="s">
        <v>356</v>
      </c>
      <c r="F353" s="21">
        <f>'[1]Прил.7 2020'!G476</f>
        <v>7500</v>
      </c>
    </row>
    <row r="354" spans="1:9" ht="13.8" hidden="1" outlineLevel="2" x14ac:dyDescent="0.3">
      <c r="A354" s="7">
        <v>344</v>
      </c>
      <c r="B354" s="38" t="s">
        <v>324</v>
      </c>
      <c r="C354" s="89" t="s">
        <v>357</v>
      </c>
      <c r="D354" s="38"/>
      <c r="E354" s="90" t="s">
        <v>358</v>
      </c>
      <c r="F354" s="40">
        <f>F355</f>
        <v>18353</v>
      </c>
    </row>
    <row r="355" spans="1:9" ht="26.4" hidden="1" outlineLevel="2" x14ac:dyDescent="0.25">
      <c r="A355" s="7">
        <v>345</v>
      </c>
      <c r="B355" s="19" t="s">
        <v>324</v>
      </c>
      <c r="C355" s="66" t="s">
        <v>359</v>
      </c>
      <c r="D355" s="19"/>
      <c r="E355" s="97" t="s">
        <v>360</v>
      </c>
      <c r="F355" s="21">
        <f>F356</f>
        <v>18353</v>
      </c>
    </row>
    <row r="356" spans="1:9" hidden="1" outlineLevel="2" x14ac:dyDescent="0.25">
      <c r="A356" s="7">
        <v>346</v>
      </c>
      <c r="B356" s="19" t="s">
        <v>324</v>
      </c>
      <c r="C356" s="66" t="s">
        <v>359</v>
      </c>
      <c r="D356" s="19" t="s">
        <v>338</v>
      </c>
      <c r="E356" s="24" t="s">
        <v>339</v>
      </c>
      <c r="F356" s="21">
        <f>'[1]Прил.7 2020'!G479</f>
        <v>18353</v>
      </c>
    </row>
    <row r="357" spans="1:9" outlineLevel="2" x14ac:dyDescent="0.25">
      <c r="A357" s="7">
        <v>29</v>
      </c>
      <c r="B357" s="13" t="s">
        <v>361</v>
      </c>
      <c r="C357" s="13"/>
      <c r="D357" s="13"/>
      <c r="E357" s="14" t="s">
        <v>362</v>
      </c>
      <c r="F357" s="15">
        <v>831324.1</v>
      </c>
      <c r="G357" s="15">
        <v>824911.2</v>
      </c>
      <c r="H357" s="15">
        <f>G357/F357*100</f>
        <v>99.22859207377725</v>
      </c>
      <c r="I357" s="15">
        <f>F357-G357</f>
        <v>6412.9000000000233</v>
      </c>
    </row>
    <row r="358" spans="1:9" hidden="1" outlineLevel="2" x14ac:dyDescent="0.25">
      <c r="A358" s="7">
        <v>348</v>
      </c>
      <c r="B358" s="16" t="s">
        <v>361</v>
      </c>
      <c r="C358" s="64" t="s">
        <v>326</v>
      </c>
      <c r="D358" s="16"/>
      <c r="E358" s="87" t="s">
        <v>327</v>
      </c>
      <c r="F358" s="18">
        <f>F359+F382+F385</f>
        <v>481941.8</v>
      </c>
    </row>
    <row r="359" spans="1:9" ht="13.8" hidden="1" outlineLevel="2" x14ac:dyDescent="0.3">
      <c r="A359" s="7">
        <v>349</v>
      </c>
      <c r="B359" s="38" t="s">
        <v>361</v>
      </c>
      <c r="C359" s="89" t="s">
        <v>363</v>
      </c>
      <c r="D359" s="38"/>
      <c r="E359" s="61" t="s">
        <v>364</v>
      </c>
      <c r="F359" s="40">
        <f>F360+F365+F368+F379</f>
        <v>472118.3</v>
      </c>
    </row>
    <row r="360" spans="1:9" hidden="1" outlineLevel="1" x14ac:dyDescent="0.25">
      <c r="A360" s="7">
        <v>350</v>
      </c>
      <c r="B360" s="19" t="s">
        <v>361</v>
      </c>
      <c r="C360" s="66" t="s">
        <v>365</v>
      </c>
      <c r="D360" s="19"/>
      <c r="E360" s="53" t="s">
        <v>366</v>
      </c>
      <c r="F360" s="98">
        <f>SUM(F361:F364)</f>
        <v>109450.7</v>
      </c>
    </row>
    <row r="361" spans="1:9" hidden="1" outlineLevel="1" x14ac:dyDescent="0.25">
      <c r="A361" s="7">
        <v>351</v>
      </c>
      <c r="B361" s="19" t="s">
        <v>361</v>
      </c>
      <c r="C361" s="66" t="s">
        <v>365</v>
      </c>
      <c r="D361" s="19" t="s">
        <v>332</v>
      </c>
      <c r="E361" s="24" t="s">
        <v>333</v>
      </c>
      <c r="F361" s="21">
        <f>'[1]Прил.7 2020'!G484</f>
        <v>25505.7</v>
      </c>
    </row>
    <row r="362" spans="1:9" hidden="1" outlineLevel="1" x14ac:dyDescent="0.25">
      <c r="A362" s="7">
        <v>352</v>
      </c>
      <c r="B362" s="19" t="s">
        <v>361</v>
      </c>
      <c r="C362" s="66" t="s">
        <v>365</v>
      </c>
      <c r="D362" s="19" t="s">
        <v>334</v>
      </c>
      <c r="E362" s="24" t="s">
        <v>335</v>
      </c>
      <c r="F362" s="21">
        <f>'[1]Прил.7 2020'!G485</f>
        <v>50</v>
      </c>
    </row>
    <row r="363" spans="1:9" hidden="1" outlineLevel="1" x14ac:dyDescent="0.25">
      <c r="A363" s="7">
        <v>353</v>
      </c>
      <c r="B363" s="19" t="s">
        <v>361</v>
      </c>
      <c r="C363" s="66" t="s">
        <v>365</v>
      </c>
      <c r="D363" s="19" t="s">
        <v>336</v>
      </c>
      <c r="E363" s="20" t="s">
        <v>337</v>
      </c>
      <c r="F363" s="21">
        <f>'[1]Прил.7 2020'!G486</f>
        <v>79636.7</v>
      </c>
    </row>
    <row r="364" spans="1:9" hidden="1" outlineLevel="1" x14ac:dyDescent="0.25">
      <c r="A364" s="7">
        <v>354</v>
      </c>
      <c r="B364" s="19" t="s">
        <v>361</v>
      </c>
      <c r="C364" s="66" t="s">
        <v>365</v>
      </c>
      <c r="D364" s="19" t="s">
        <v>338</v>
      </c>
      <c r="E364" s="24" t="s">
        <v>339</v>
      </c>
      <c r="F364" s="21">
        <f>'[1]Прил.7 2020'!G487</f>
        <v>4258.3</v>
      </c>
    </row>
    <row r="365" spans="1:9" ht="26.4" hidden="1" outlineLevel="1" x14ac:dyDescent="0.25">
      <c r="A365" s="7">
        <v>355</v>
      </c>
      <c r="B365" s="19" t="s">
        <v>361</v>
      </c>
      <c r="C365" s="66" t="s">
        <v>367</v>
      </c>
      <c r="D365" s="19"/>
      <c r="E365" s="53" t="s">
        <v>368</v>
      </c>
      <c r="F365" s="30">
        <f>SUM(F366:F367)</f>
        <v>12347</v>
      </c>
    </row>
    <row r="366" spans="1:9" hidden="1" outlineLevel="1" x14ac:dyDescent="0.25">
      <c r="A366" s="7">
        <v>356</v>
      </c>
      <c r="B366" s="19" t="s">
        <v>361</v>
      </c>
      <c r="C366" s="66" t="s">
        <v>367</v>
      </c>
      <c r="D366" s="19" t="s">
        <v>334</v>
      </c>
      <c r="E366" s="24" t="s">
        <v>335</v>
      </c>
      <c r="F366" s="30">
        <f>'[1]Прил.7 2020'!G489</f>
        <v>3950.4</v>
      </c>
    </row>
    <row r="367" spans="1:9" hidden="1" outlineLevel="1" x14ac:dyDescent="0.25">
      <c r="A367" s="7">
        <v>357</v>
      </c>
      <c r="B367" s="19" t="s">
        <v>361</v>
      </c>
      <c r="C367" s="66" t="s">
        <v>367</v>
      </c>
      <c r="D367" s="19" t="s">
        <v>338</v>
      </c>
      <c r="E367" s="24" t="s">
        <v>339</v>
      </c>
      <c r="F367" s="30">
        <f>'[1]Прил.7 2020'!G490</f>
        <v>8396.6</v>
      </c>
    </row>
    <row r="368" spans="1:9" ht="39.6" hidden="1" outlineLevel="1" x14ac:dyDescent="0.25">
      <c r="A368" s="7">
        <v>358</v>
      </c>
      <c r="B368" s="19" t="s">
        <v>361</v>
      </c>
      <c r="C368" s="66" t="s">
        <v>369</v>
      </c>
      <c r="D368" s="19"/>
      <c r="E368" s="99" t="s">
        <v>370</v>
      </c>
      <c r="F368" s="30">
        <f>F369+F376</f>
        <v>300791.59999999998</v>
      </c>
    </row>
    <row r="369" spans="1:6" ht="52.8" hidden="1" outlineLevel="1" x14ac:dyDescent="0.25">
      <c r="A369" s="7">
        <v>359</v>
      </c>
      <c r="B369" s="19" t="s">
        <v>361</v>
      </c>
      <c r="C369" s="66" t="s">
        <v>371</v>
      </c>
      <c r="D369" s="19"/>
      <c r="E369" s="93" t="s">
        <v>372</v>
      </c>
      <c r="F369" s="21">
        <f>F370+F373</f>
        <v>280546.59999999998</v>
      </c>
    </row>
    <row r="370" spans="1:6" hidden="1" outlineLevel="1" x14ac:dyDescent="0.25">
      <c r="A370" s="7">
        <v>360</v>
      </c>
      <c r="B370" s="19" t="s">
        <v>361</v>
      </c>
      <c r="C370" s="66" t="s">
        <v>373</v>
      </c>
      <c r="D370" s="19"/>
      <c r="E370" s="99" t="s">
        <v>374</v>
      </c>
      <c r="F370" s="21">
        <f>SUM(F371:F372)</f>
        <v>231095.8</v>
      </c>
    </row>
    <row r="371" spans="1:6" hidden="1" outlineLevel="1" x14ac:dyDescent="0.25">
      <c r="A371" s="7">
        <v>361</v>
      </c>
      <c r="B371" s="19" t="s">
        <v>361</v>
      </c>
      <c r="C371" s="66" t="s">
        <v>373</v>
      </c>
      <c r="D371" s="19" t="s">
        <v>332</v>
      </c>
      <c r="E371" s="24" t="s">
        <v>333</v>
      </c>
      <c r="F371" s="21">
        <f>'[1]Прил.7 2020'!G494</f>
        <v>41173.4</v>
      </c>
    </row>
    <row r="372" spans="1:6" hidden="1" outlineLevel="1" x14ac:dyDescent="0.25">
      <c r="A372" s="7">
        <v>362</v>
      </c>
      <c r="B372" s="19" t="s">
        <v>361</v>
      </c>
      <c r="C372" s="66" t="s">
        <v>373</v>
      </c>
      <c r="D372" s="19" t="s">
        <v>336</v>
      </c>
      <c r="E372" s="20" t="s">
        <v>337</v>
      </c>
      <c r="F372" s="30">
        <f>'[1]Прил.7 2020'!G495</f>
        <v>189922.4</v>
      </c>
    </row>
    <row r="373" spans="1:6" hidden="1" outlineLevel="1" x14ac:dyDescent="0.25">
      <c r="A373" s="7">
        <v>363</v>
      </c>
      <c r="B373" s="19" t="s">
        <v>361</v>
      </c>
      <c r="C373" s="66" t="s">
        <v>375</v>
      </c>
      <c r="D373" s="19"/>
      <c r="E373" s="99" t="s">
        <v>376</v>
      </c>
      <c r="F373" s="30">
        <f>SUM(F374:F375)</f>
        <v>49450.8</v>
      </c>
    </row>
    <row r="374" spans="1:6" hidden="1" outlineLevel="1" x14ac:dyDescent="0.25">
      <c r="A374" s="7">
        <v>364</v>
      </c>
      <c r="B374" s="19" t="s">
        <v>361</v>
      </c>
      <c r="C374" s="66" t="s">
        <v>375</v>
      </c>
      <c r="D374" s="19" t="s">
        <v>332</v>
      </c>
      <c r="E374" s="24" t="s">
        <v>333</v>
      </c>
      <c r="F374" s="30">
        <f>'[1]Прил.7 2020'!G497</f>
        <v>8831.7999999999993</v>
      </c>
    </row>
    <row r="375" spans="1:6" hidden="1" outlineLevel="1" x14ac:dyDescent="0.25">
      <c r="A375" s="7">
        <v>365</v>
      </c>
      <c r="B375" s="19" t="s">
        <v>361</v>
      </c>
      <c r="C375" s="66" t="s">
        <v>375</v>
      </c>
      <c r="D375" s="19" t="s">
        <v>336</v>
      </c>
      <c r="E375" s="20" t="s">
        <v>337</v>
      </c>
      <c r="F375" s="30">
        <f>'[1]Прил.7 2020'!G498</f>
        <v>40619</v>
      </c>
    </row>
    <row r="376" spans="1:6" ht="52.8" hidden="1" outlineLevel="1" x14ac:dyDescent="0.25">
      <c r="A376" s="7">
        <v>366</v>
      </c>
      <c r="B376" s="19" t="s">
        <v>361</v>
      </c>
      <c r="C376" s="66" t="s">
        <v>377</v>
      </c>
      <c r="D376" s="19"/>
      <c r="E376" s="94" t="s">
        <v>378</v>
      </c>
      <c r="F376" s="30">
        <f>SUM(F377:F378)</f>
        <v>20245</v>
      </c>
    </row>
    <row r="377" spans="1:6" hidden="1" outlineLevel="1" x14ac:dyDescent="0.25">
      <c r="A377" s="7">
        <v>367</v>
      </c>
      <c r="B377" s="19" t="s">
        <v>361</v>
      </c>
      <c r="C377" s="66" t="s">
        <v>377</v>
      </c>
      <c r="D377" s="19" t="s">
        <v>332</v>
      </c>
      <c r="E377" s="24" t="s">
        <v>333</v>
      </c>
      <c r="F377" s="30">
        <f>'[1]Прил.7 2020'!G500</f>
        <v>2974.2</v>
      </c>
    </row>
    <row r="378" spans="1:6" hidden="1" outlineLevel="1" x14ac:dyDescent="0.25">
      <c r="A378" s="7">
        <v>368</v>
      </c>
      <c r="B378" s="19" t="s">
        <v>361</v>
      </c>
      <c r="C378" s="66" t="s">
        <v>377</v>
      </c>
      <c r="D378" s="19" t="s">
        <v>336</v>
      </c>
      <c r="E378" s="20" t="s">
        <v>337</v>
      </c>
      <c r="F378" s="21">
        <f>'[1]Прил.7 2020'!G501</f>
        <v>17270.8</v>
      </c>
    </row>
    <row r="379" spans="1:6" hidden="1" outlineLevel="1" x14ac:dyDescent="0.25">
      <c r="A379" s="7">
        <v>369</v>
      </c>
      <c r="B379" s="19" t="s">
        <v>361</v>
      </c>
      <c r="C379" s="66" t="s">
        <v>379</v>
      </c>
      <c r="D379" s="19"/>
      <c r="E379" s="25" t="s">
        <v>380</v>
      </c>
      <c r="F379" s="21">
        <f>SUM(F380:F381)</f>
        <v>49529</v>
      </c>
    </row>
    <row r="380" spans="1:6" hidden="1" outlineLevel="1" x14ac:dyDescent="0.25">
      <c r="A380" s="7">
        <v>370</v>
      </c>
      <c r="B380" s="19" t="s">
        <v>361</v>
      </c>
      <c r="C380" s="66" t="s">
        <v>379</v>
      </c>
      <c r="D380" s="19" t="s">
        <v>334</v>
      </c>
      <c r="E380" s="24" t="s">
        <v>335</v>
      </c>
      <c r="F380" s="21">
        <f>'[1]Прил.7 2020'!G503</f>
        <v>6800.9</v>
      </c>
    </row>
    <row r="381" spans="1:6" hidden="1" outlineLevel="1" x14ac:dyDescent="0.25">
      <c r="A381" s="7">
        <v>371</v>
      </c>
      <c r="B381" s="19" t="s">
        <v>361</v>
      </c>
      <c r="C381" s="66" t="s">
        <v>379</v>
      </c>
      <c r="D381" s="19" t="s">
        <v>338</v>
      </c>
      <c r="E381" s="24" t="s">
        <v>339</v>
      </c>
      <c r="F381" s="21">
        <f>'[1]Прил.7 2020'!G504</f>
        <v>42728.1</v>
      </c>
    </row>
    <row r="382" spans="1:6" ht="13.8" hidden="1" outlineLevel="2" x14ac:dyDescent="0.3">
      <c r="A382" s="7">
        <v>372</v>
      </c>
      <c r="B382" s="38" t="s">
        <v>361</v>
      </c>
      <c r="C382" s="89" t="s">
        <v>357</v>
      </c>
      <c r="D382" s="38"/>
      <c r="E382" s="90" t="s">
        <v>358</v>
      </c>
      <c r="F382" s="79">
        <f>F383</f>
        <v>1500</v>
      </c>
    </row>
    <row r="383" spans="1:6" ht="26.4" hidden="1" outlineLevel="2" x14ac:dyDescent="0.25">
      <c r="A383" s="7">
        <v>373</v>
      </c>
      <c r="B383" s="19" t="s">
        <v>361</v>
      </c>
      <c r="C383" s="66" t="s">
        <v>381</v>
      </c>
      <c r="D383" s="19"/>
      <c r="E383" s="97" t="s">
        <v>382</v>
      </c>
      <c r="F383" s="30">
        <f>SUM(F384:F384)</f>
        <v>1500</v>
      </c>
    </row>
    <row r="384" spans="1:6" hidden="1" outlineLevel="2" x14ac:dyDescent="0.25">
      <c r="A384" s="7">
        <v>374</v>
      </c>
      <c r="B384" s="19" t="s">
        <v>361</v>
      </c>
      <c r="C384" s="66" t="s">
        <v>381</v>
      </c>
      <c r="D384" s="19" t="s">
        <v>338</v>
      </c>
      <c r="E384" s="20" t="s">
        <v>339</v>
      </c>
      <c r="F384" s="21">
        <f>'[1]Прил.7 2020'!G507</f>
        <v>1500</v>
      </c>
    </row>
    <row r="385" spans="1:6" ht="13.8" hidden="1" outlineLevel="2" x14ac:dyDescent="0.3">
      <c r="A385" s="7">
        <v>375</v>
      </c>
      <c r="B385" s="38" t="s">
        <v>361</v>
      </c>
      <c r="C385" s="89" t="s">
        <v>383</v>
      </c>
      <c r="D385" s="38"/>
      <c r="E385" s="69" t="s">
        <v>384</v>
      </c>
      <c r="F385" s="18">
        <f>F386</f>
        <v>8323.5</v>
      </c>
    </row>
    <row r="386" spans="1:6" hidden="1" outlineLevel="2" x14ac:dyDescent="0.25">
      <c r="A386" s="7">
        <v>376</v>
      </c>
      <c r="B386" s="19" t="s">
        <v>361</v>
      </c>
      <c r="C386" s="66" t="s">
        <v>385</v>
      </c>
      <c r="D386" s="19"/>
      <c r="E386" s="20" t="s">
        <v>386</v>
      </c>
      <c r="F386" s="21">
        <f>F387</f>
        <v>8323.5</v>
      </c>
    </row>
    <row r="387" spans="1:6" hidden="1" outlineLevel="2" x14ac:dyDescent="0.25">
      <c r="A387" s="7">
        <v>377</v>
      </c>
      <c r="B387" s="19" t="s">
        <v>361</v>
      </c>
      <c r="C387" s="66" t="s">
        <v>385</v>
      </c>
      <c r="D387" s="19" t="s">
        <v>338</v>
      </c>
      <c r="E387" s="20" t="s">
        <v>339</v>
      </c>
      <c r="F387" s="21">
        <f>'[1]Прил.7 2020'!G510</f>
        <v>8323.5</v>
      </c>
    </row>
    <row r="388" spans="1:6" ht="26.4" hidden="1" outlineLevel="2" x14ac:dyDescent="0.25">
      <c r="A388" s="7">
        <v>378</v>
      </c>
      <c r="B388" s="28" t="s">
        <v>361</v>
      </c>
      <c r="C388" s="28" t="s">
        <v>387</v>
      </c>
      <c r="D388" s="19"/>
      <c r="E388" s="65" t="s">
        <v>388</v>
      </c>
      <c r="F388" s="18">
        <f>F389</f>
        <v>9240</v>
      </c>
    </row>
    <row r="389" spans="1:6" ht="26.4" hidden="1" outlineLevel="2" x14ac:dyDescent="0.25">
      <c r="A389" s="7">
        <v>379</v>
      </c>
      <c r="B389" s="19" t="s">
        <v>361</v>
      </c>
      <c r="C389" s="29" t="s">
        <v>389</v>
      </c>
      <c r="D389" s="19"/>
      <c r="E389" s="24" t="s">
        <v>390</v>
      </c>
      <c r="F389" s="21">
        <f>F390</f>
        <v>9240</v>
      </c>
    </row>
    <row r="390" spans="1:6" hidden="1" outlineLevel="2" x14ac:dyDescent="0.25">
      <c r="A390" s="7">
        <v>380</v>
      </c>
      <c r="B390" s="19" t="s">
        <v>361</v>
      </c>
      <c r="C390" s="29" t="s">
        <v>389</v>
      </c>
      <c r="D390" s="19" t="s">
        <v>267</v>
      </c>
      <c r="E390" s="80" t="s">
        <v>268</v>
      </c>
      <c r="F390" s="21">
        <f>'[1]Прил.7 2020'!G314</f>
        <v>9240</v>
      </c>
    </row>
    <row r="391" spans="1:6" ht="26.4" hidden="1" outlineLevel="2" x14ac:dyDescent="0.25">
      <c r="A391" s="7">
        <v>381</v>
      </c>
      <c r="B391" s="16" t="s">
        <v>361</v>
      </c>
      <c r="C391" s="64" t="s">
        <v>158</v>
      </c>
      <c r="D391" s="16"/>
      <c r="E391" s="65" t="s">
        <v>159</v>
      </c>
      <c r="F391" s="35">
        <f>F392+F394+F397+F400+F402</f>
        <v>278.3</v>
      </c>
    </row>
    <row r="392" spans="1:6" hidden="1" outlineLevel="2" x14ac:dyDescent="0.25">
      <c r="A392" s="7">
        <v>382</v>
      </c>
      <c r="B392" s="19" t="s">
        <v>361</v>
      </c>
      <c r="C392" s="66" t="s">
        <v>391</v>
      </c>
      <c r="D392" s="19"/>
      <c r="E392" s="20" t="s">
        <v>392</v>
      </c>
      <c r="F392" s="30">
        <f>F393</f>
        <v>23.1</v>
      </c>
    </row>
    <row r="393" spans="1:6" hidden="1" outlineLevel="2" x14ac:dyDescent="0.25">
      <c r="A393" s="7">
        <v>383</v>
      </c>
      <c r="B393" s="19" t="s">
        <v>361</v>
      </c>
      <c r="C393" s="66" t="s">
        <v>391</v>
      </c>
      <c r="D393" s="19" t="s">
        <v>338</v>
      </c>
      <c r="E393" s="24" t="s">
        <v>339</v>
      </c>
      <c r="F393" s="30">
        <f>'[1]Прил.7 2020'!G513</f>
        <v>23.1</v>
      </c>
    </row>
    <row r="394" spans="1:6" ht="26.4" hidden="1" outlineLevel="2" x14ac:dyDescent="0.25">
      <c r="A394" s="7">
        <v>384</v>
      </c>
      <c r="B394" s="19" t="s">
        <v>361</v>
      </c>
      <c r="C394" s="66" t="s">
        <v>393</v>
      </c>
      <c r="D394" s="19"/>
      <c r="E394" s="20" t="s">
        <v>394</v>
      </c>
      <c r="F394" s="30">
        <f>F395+F396</f>
        <v>114.39999999999999</v>
      </c>
    </row>
    <row r="395" spans="1:6" hidden="1" outlineLevel="2" x14ac:dyDescent="0.25">
      <c r="A395" s="7">
        <v>385</v>
      </c>
      <c r="B395" s="19" t="s">
        <v>361</v>
      </c>
      <c r="C395" s="66" t="s">
        <v>393</v>
      </c>
      <c r="D395" s="19" t="s">
        <v>334</v>
      </c>
      <c r="E395" s="24" t="s">
        <v>335</v>
      </c>
      <c r="F395" s="30">
        <f>'[1]Прил.7 2020'!G515</f>
        <v>12.6</v>
      </c>
    </row>
    <row r="396" spans="1:6" hidden="1" outlineLevel="2" x14ac:dyDescent="0.25">
      <c r="A396" s="7">
        <v>386</v>
      </c>
      <c r="B396" s="19" t="s">
        <v>361</v>
      </c>
      <c r="C396" s="66" t="s">
        <v>393</v>
      </c>
      <c r="D396" s="19" t="s">
        <v>338</v>
      </c>
      <c r="E396" s="24" t="s">
        <v>339</v>
      </c>
      <c r="F396" s="30">
        <f>'[1]Прил.7 2020'!G516</f>
        <v>101.8</v>
      </c>
    </row>
    <row r="397" spans="1:6" hidden="1" outlineLevel="2" x14ac:dyDescent="0.25">
      <c r="A397" s="7">
        <v>387</v>
      </c>
      <c r="B397" s="19" t="s">
        <v>361</v>
      </c>
      <c r="C397" s="66" t="s">
        <v>395</v>
      </c>
      <c r="D397" s="19"/>
      <c r="E397" s="20" t="s">
        <v>396</v>
      </c>
      <c r="F397" s="30">
        <f>F398+F399</f>
        <v>44</v>
      </c>
    </row>
    <row r="398" spans="1:6" hidden="1" outlineLevel="2" x14ac:dyDescent="0.25">
      <c r="A398" s="7">
        <v>388</v>
      </c>
      <c r="B398" s="19" t="s">
        <v>361</v>
      </c>
      <c r="C398" s="66" t="s">
        <v>395</v>
      </c>
      <c r="D398" s="19" t="s">
        <v>334</v>
      </c>
      <c r="E398" s="24" t="s">
        <v>335</v>
      </c>
      <c r="F398" s="30">
        <f>'[1]Прил.7 2020'!G518</f>
        <v>5.4</v>
      </c>
    </row>
    <row r="399" spans="1:6" hidden="1" outlineLevel="2" x14ac:dyDescent="0.25">
      <c r="A399" s="7">
        <v>389</v>
      </c>
      <c r="B399" s="19" t="s">
        <v>361</v>
      </c>
      <c r="C399" s="66" t="s">
        <v>395</v>
      </c>
      <c r="D399" s="19" t="s">
        <v>338</v>
      </c>
      <c r="E399" s="24" t="s">
        <v>339</v>
      </c>
      <c r="F399" s="30">
        <f>'[1]Прил.7 2020'!G519</f>
        <v>38.6</v>
      </c>
    </row>
    <row r="400" spans="1:6" hidden="1" outlineLevel="2" x14ac:dyDescent="0.25">
      <c r="A400" s="7">
        <v>390</v>
      </c>
      <c r="B400" s="19" t="s">
        <v>361</v>
      </c>
      <c r="C400" s="66" t="s">
        <v>397</v>
      </c>
      <c r="D400" s="19"/>
      <c r="E400" s="20" t="s">
        <v>398</v>
      </c>
      <c r="F400" s="30">
        <f>F401</f>
        <v>70.400000000000006</v>
      </c>
    </row>
    <row r="401" spans="1:9" hidden="1" outlineLevel="2" x14ac:dyDescent="0.25">
      <c r="A401" s="7">
        <v>391</v>
      </c>
      <c r="B401" s="19" t="s">
        <v>361</v>
      </c>
      <c r="C401" s="66" t="s">
        <v>397</v>
      </c>
      <c r="D401" s="19" t="s">
        <v>338</v>
      </c>
      <c r="E401" s="24" t="s">
        <v>339</v>
      </c>
      <c r="F401" s="30">
        <f>'[1]Прил.7 2020'!G521</f>
        <v>70.400000000000006</v>
      </c>
    </row>
    <row r="402" spans="1:9" hidden="1" outlineLevel="2" x14ac:dyDescent="0.25">
      <c r="A402" s="7">
        <v>392</v>
      </c>
      <c r="B402" s="19" t="s">
        <v>361</v>
      </c>
      <c r="C402" s="66" t="s">
        <v>399</v>
      </c>
      <c r="D402" s="19"/>
      <c r="E402" s="20" t="s">
        <v>400</v>
      </c>
      <c r="F402" s="30">
        <f>F403</f>
        <v>26.4</v>
      </c>
    </row>
    <row r="403" spans="1:9" hidden="1" outlineLevel="2" x14ac:dyDescent="0.25">
      <c r="A403" s="7">
        <v>393</v>
      </c>
      <c r="B403" s="19" t="s">
        <v>361</v>
      </c>
      <c r="C403" s="66" t="s">
        <v>399</v>
      </c>
      <c r="D403" s="19" t="s">
        <v>338</v>
      </c>
      <c r="E403" s="24" t="s">
        <v>339</v>
      </c>
      <c r="F403" s="30">
        <f>'[1]Прил.7 2020'!G523</f>
        <v>26.4</v>
      </c>
    </row>
    <row r="404" spans="1:9" outlineLevel="2" x14ac:dyDescent="0.25">
      <c r="A404" s="7">
        <v>30</v>
      </c>
      <c r="B404" s="13" t="s">
        <v>401</v>
      </c>
      <c r="C404" s="100"/>
      <c r="D404" s="13"/>
      <c r="E404" s="14" t="s">
        <v>402</v>
      </c>
      <c r="F404" s="15">
        <v>82849.2</v>
      </c>
      <c r="G404" s="15">
        <v>81286.600000000006</v>
      </c>
      <c r="H404" s="15">
        <f>G404/F404*100</f>
        <v>98.113922644998397</v>
      </c>
      <c r="I404" s="15">
        <f>F404-G404</f>
        <v>1562.5999999999913</v>
      </c>
    </row>
    <row r="405" spans="1:9" hidden="1" outlineLevel="2" x14ac:dyDescent="0.25">
      <c r="A405" s="7">
        <v>395</v>
      </c>
      <c r="B405" s="16" t="s">
        <v>401</v>
      </c>
      <c r="C405" s="64" t="s">
        <v>326</v>
      </c>
      <c r="D405" s="16"/>
      <c r="E405" s="87" t="s">
        <v>327</v>
      </c>
      <c r="F405" s="18">
        <f>F418+F406</f>
        <v>60694.9</v>
      </c>
    </row>
    <row r="406" spans="1:9" ht="13.8" hidden="1" outlineLevel="2" x14ac:dyDescent="0.3">
      <c r="A406" s="7">
        <v>396</v>
      </c>
      <c r="B406" s="38" t="s">
        <v>401</v>
      </c>
      <c r="C406" s="89" t="s">
        <v>363</v>
      </c>
      <c r="D406" s="38"/>
      <c r="E406" s="61" t="s">
        <v>364</v>
      </c>
      <c r="F406" s="40">
        <f>F407</f>
        <v>5440.4</v>
      </c>
    </row>
    <row r="407" spans="1:9" ht="39.6" hidden="1" outlineLevel="2" x14ac:dyDescent="0.25">
      <c r="A407" s="7">
        <v>397</v>
      </c>
      <c r="B407" s="19" t="s">
        <v>401</v>
      </c>
      <c r="C407" s="66" t="s">
        <v>369</v>
      </c>
      <c r="D407" s="19"/>
      <c r="E407" s="99" t="s">
        <v>370</v>
      </c>
      <c r="F407" s="21">
        <f>F408+F415</f>
        <v>5440.4</v>
      </c>
    </row>
    <row r="408" spans="1:9" ht="52.8" hidden="1" outlineLevel="2" x14ac:dyDescent="0.25">
      <c r="A408" s="7">
        <v>398</v>
      </c>
      <c r="B408" s="19" t="s">
        <v>401</v>
      </c>
      <c r="C408" s="66" t="s">
        <v>371</v>
      </c>
      <c r="D408" s="19"/>
      <c r="E408" s="93" t="s">
        <v>372</v>
      </c>
      <c r="F408" s="21">
        <f>F412+F409</f>
        <v>5432.4</v>
      </c>
    </row>
    <row r="409" spans="1:9" hidden="1" outlineLevel="2" x14ac:dyDescent="0.25">
      <c r="A409" s="7">
        <v>399</v>
      </c>
      <c r="B409" s="19" t="s">
        <v>401</v>
      </c>
      <c r="C409" s="66" t="s">
        <v>373</v>
      </c>
      <c r="D409" s="19"/>
      <c r="E409" s="99" t="s">
        <v>374</v>
      </c>
      <c r="F409" s="21">
        <f>SUM(F410:F411)</f>
        <v>4683.2</v>
      </c>
    </row>
    <row r="410" spans="1:9" hidden="1" outlineLevel="2" x14ac:dyDescent="0.25">
      <c r="A410" s="7">
        <v>400</v>
      </c>
      <c r="B410" s="19" t="s">
        <v>401</v>
      </c>
      <c r="C410" s="66" t="s">
        <v>373</v>
      </c>
      <c r="D410" s="19" t="s">
        <v>332</v>
      </c>
      <c r="E410" s="24" t="s">
        <v>333</v>
      </c>
      <c r="F410" s="21">
        <f>'[1]Прил.7 2020'!G530</f>
        <v>1291.0999999999999</v>
      </c>
    </row>
    <row r="411" spans="1:9" hidden="1" outlineLevel="2" x14ac:dyDescent="0.25">
      <c r="A411" s="7">
        <v>401</v>
      </c>
      <c r="B411" s="19" t="s">
        <v>401</v>
      </c>
      <c r="C411" s="66" t="s">
        <v>373</v>
      </c>
      <c r="D411" s="19" t="s">
        <v>336</v>
      </c>
      <c r="E411" s="20" t="s">
        <v>337</v>
      </c>
      <c r="F411" s="21">
        <f>'[1]Прил.7 2020'!G531</f>
        <v>3392.1</v>
      </c>
    </row>
    <row r="412" spans="1:9" hidden="1" outlineLevel="2" x14ac:dyDescent="0.25">
      <c r="A412" s="7">
        <v>402</v>
      </c>
      <c r="B412" s="19" t="s">
        <v>401</v>
      </c>
      <c r="C412" s="66" t="s">
        <v>375</v>
      </c>
      <c r="D412" s="19"/>
      <c r="E412" s="99" t="s">
        <v>376</v>
      </c>
      <c r="F412" s="21">
        <f>SUM(F413:F414)</f>
        <v>749.2</v>
      </c>
    </row>
    <row r="413" spans="1:9" hidden="1" outlineLevel="2" x14ac:dyDescent="0.25">
      <c r="A413" s="7">
        <v>403</v>
      </c>
      <c r="B413" s="19" t="s">
        <v>401</v>
      </c>
      <c r="C413" s="66" t="s">
        <v>375</v>
      </c>
      <c r="D413" s="19" t="s">
        <v>332</v>
      </c>
      <c r="E413" s="24" t="s">
        <v>333</v>
      </c>
      <c r="F413" s="21">
        <f>'[1]Прил.7 2020'!G533</f>
        <v>206.5</v>
      </c>
    </row>
    <row r="414" spans="1:9" hidden="1" outlineLevel="2" x14ac:dyDescent="0.25">
      <c r="A414" s="7">
        <v>404</v>
      </c>
      <c r="B414" s="19" t="s">
        <v>401</v>
      </c>
      <c r="C414" s="66" t="s">
        <v>375</v>
      </c>
      <c r="D414" s="19" t="s">
        <v>336</v>
      </c>
      <c r="E414" s="20" t="s">
        <v>337</v>
      </c>
      <c r="F414" s="21">
        <f>'[1]Прил.7 2020'!G534</f>
        <v>542.70000000000005</v>
      </c>
    </row>
    <row r="415" spans="1:9" ht="52.8" hidden="1" outlineLevel="2" x14ac:dyDescent="0.25">
      <c r="A415" s="7">
        <v>405</v>
      </c>
      <c r="B415" s="19" t="s">
        <v>401</v>
      </c>
      <c r="C415" s="66" t="s">
        <v>377</v>
      </c>
      <c r="D415" s="19"/>
      <c r="E415" s="94" t="s">
        <v>378</v>
      </c>
      <c r="F415" s="21">
        <f>SUM(F416:F417)</f>
        <v>8</v>
      </c>
    </row>
    <row r="416" spans="1:9" hidden="1" outlineLevel="2" x14ac:dyDescent="0.25">
      <c r="A416" s="7">
        <v>406</v>
      </c>
      <c r="B416" s="19" t="s">
        <v>401</v>
      </c>
      <c r="C416" s="66" t="s">
        <v>377</v>
      </c>
      <c r="D416" s="19" t="s">
        <v>332</v>
      </c>
      <c r="E416" s="24" t="s">
        <v>333</v>
      </c>
      <c r="F416" s="21">
        <f>'[1]Прил.7 2020'!G536</f>
        <v>5</v>
      </c>
    </row>
    <row r="417" spans="1:6" hidden="1" outlineLevel="2" x14ac:dyDescent="0.25">
      <c r="A417" s="7">
        <v>407</v>
      </c>
      <c r="B417" s="19" t="s">
        <v>401</v>
      </c>
      <c r="C417" s="66" t="s">
        <v>377</v>
      </c>
      <c r="D417" s="19" t="s">
        <v>336</v>
      </c>
      <c r="E417" s="20" t="s">
        <v>337</v>
      </c>
      <c r="F417" s="21">
        <f>'[1]Прил.7 2020'!G537</f>
        <v>3</v>
      </c>
    </row>
    <row r="418" spans="1:6" ht="13.8" hidden="1" outlineLevel="2" x14ac:dyDescent="0.3">
      <c r="A418" s="7">
        <v>408</v>
      </c>
      <c r="B418" s="38" t="s">
        <v>401</v>
      </c>
      <c r="C418" s="89" t="s">
        <v>403</v>
      </c>
      <c r="D418" s="38"/>
      <c r="E418" s="61" t="s">
        <v>404</v>
      </c>
      <c r="F418" s="40">
        <f>F419+F424</f>
        <v>55254.5</v>
      </c>
    </row>
    <row r="419" spans="1:6" ht="26.4" hidden="1" outlineLevel="2" x14ac:dyDescent="0.25">
      <c r="A419" s="7">
        <v>409</v>
      </c>
      <c r="B419" s="19" t="s">
        <v>401</v>
      </c>
      <c r="C419" s="66" t="s">
        <v>405</v>
      </c>
      <c r="D419" s="19"/>
      <c r="E419" s="53" t="s">
        <v>406</v>
      </c>
      <c r="F419" s="21">
        <f>SUM(F420:F423)</f>
        <v>53979.5</v>
      </c>
    </row>
    <row r="420" spans="1:6" hidden="1" outlineLevel="2" x14ac:dyDescent="0.25">
      <c r="A420" s="7">
        <v>410</v>
      </c>
      <c r="B420" s="19" t="s">
        <v>401</v>
      </c>
      <c r="C420" s="66" t="s">
        <v>405</v>
      </c>
      <c r="D420" s="19" t="s">
        <v>332</v>
      </c>
      <c r="E420" s="20" t="s">
        <v>333</v>
      </c>
      <c r="F420" s="21">
        <f>'[1]Прил.7 2020'!G540</f>
        <v>24090.7</v>
      </c>
    </row>
    <row r="421" spans="1:6" hidden="1" outlineLevel="2" x14ac:dyDescent="0.25">
      <c r="A421" s="7">
        <v>411</v>
      </c>
      <c r="B421" s="19" t="s">
        <v>401</v>
      </c>
      <c r="C421" s="66" t="s">
        <v>405</v>
      </c>
      <c r="D421" s="19" t="s">
        <v>334</v>
      </c>
      <c r="E421" s="20" t="s">
        <v>335</v>
      </c>
      <c r="F421" s="21">
        <f>'[1]Прил.7 2020'!G541</f>
        <v>880.9</v>
      </c>
    </row>
    <row r="422" spans="1:6" hidden="1" outlineLevel="2" x14ac:dyDescent="0.25">
      <c r="A422" s="7">
        <v>412</v>
      </c>
      <c r="B422" s="19" t="s">
        <v>401</v>
      </c>
      <c r="C422" s="66" t="s">
        <v>405</v>
      </c>
      <c r="D422" s="19" t="s">
        <v>336</v>
      </c>
      <c r="E422" s="20" t="s">
        <v>337</v>
      </c>
      <c r="F422" s="21">
        <f>'[1]Прил.7 2020'!G542</f>
        <v>27978.400000000001</v>
      </c>
    </row>
    <row r="423" spans="1:6" hidden="1" outlineLevel="2" x14ac:dyDescent="0.25">
      <c r="A423" s="7">
        <v>413</v>
      </c>
      <c r="B423" s="19" t="s">
        <v>401</v>
      </c>
      <c r="C423" s="66" t="s">
        <v>405</v>
      </c>
      <c r="D423" s="19" t="s">
        <v>338</v>
      </c>
      <c r="E423" s="24" t="s">
        <v>339</v>
      </c>
      <c r="F423" s="21">
        <f>'[1]Прил.7 2020'!G543</f>
        <v>1029.5</v>
      </c>
    </row>
    <row r="424" spans="1:6" ht="26.4" hidden="1" outlineLevel="2" x14ac:dyDescent="0.25">
      <c r="A424" s="7">
        <v>414</v>
      </c>
      <c r="B424" s="19" t="s">
        <v>401</v>
      </c>
      <c r="C424" s="66" t="s">
        <v>407</v>
      </c>
      <c r="D424" s="19"/>
      <c r="E424" s="97" t="s">
        <v>408</v>
      </c>
      <c r="F424" s="21">
        <f>SUM(F425:F426)</f>
        <v>1275</v>
      </c>
    </row>
    <row r="425" spans="1:6" hidden="1" outlineLevel="2" x14ac:dyDescent="0.25">
      <c r="A425" s="7">
        <v>415</v>
      </c>
      <c r="B425" s="19" t="s">
        <v>401</v>
      </c>
      <c r="C425" s="66" t="s">
        <v>407</v>
      </c>
      <c r="D425" s="19" t="s">
        <v>332</v>
      </c>
      <c r="E425" s="24" t="s">
        <v>333</v>
      </c>
      <c r="F425" s="21">
        <f>'[1]Прил.7 2020'!G545</f>
        <v>280</v>
      </c>
    </row>
    <row r="426" spans="1:6" hidden="1" outlineLevel="2" x14ac:dyDescent="0.25">
      <c r="A426" s="7">
        <v>416</v>
      </c>
      <c r="B426" s="19" t="s">
        <v>401</v>
      </c>
      <c r="C426" s="66" t="s">
        <v>407</v>
      </c>
      <c r="D426" s="19" t="s">
        <v>336</v>
      </c>
      <c r="E426" s="20" t="s">
        <v>337</v>
      </c>
      <c r="F426" s="21">
        <f>'[1]Прил.7 2020'!G546</f>
        <v>995</v>
      </c>
    </row>
    <row r="427" spans="1:6" hidden="1" outlineLevel="2" x14ac:dyDescent="0.25">
      <c r="A427" s="7">
        <v>417</v>
      </c>
      <c r="B427" s="19" t="s">
        <v>401</v>
      </c>
      <c r="C427" s="64" t="s">
        <v>409</v>
      </c>
      <c r="D427" s="19"/>
      <c r="E427" s="37" t="s">
        <v>103</v>
      </c>
      <c r="F427" s="18">
        <f>F428</f>
        <v>21.1</v>
      </c>
    </row>
    <row r="428" spans="1:6" ht="13.8" hidden="1" outlineLevel="2" x14ac:dyDescent="0.3">
      <c r="A428" s="7">
        <v>418</v>
      </c>
      <c r="B428" s="19" t="s">
        <v>401</v>
      </c>
      <c r="C428" s="66" t="s">
        <v>410</v>
      </c>
      <c r="D428" s="19"/>
      <c r="E428" s="69" t="s">
        <v>411</v>
      </c>
      <c r="F428" s="40">
        <f>F429</f>
        <v>21.1</v>
      </c>
    </row>
    <row r="429" spans="1:6" hidden="1" outlineLevel="2" x14ac:dyDescent="0.25">
      <c r="A429" s="7">
        <v>419</v>
      </c>
      <c r="B429" s="19" t="s">
        <v>401</v>
      </c>
      <c r="C429" s="66" t="s">
        <v>412</v>
      </c>
      <c r="D429" s="19"/>
      <c r="E429" s="20" t="s">
        <v>413</v>
      </c>
      <c r="F429" s="21">
        <f>F430</f>
        <v>21.1</v>
      </c>
    </row>
    <row r="430" spans="1:6" hidden="1" outlineLevel="2" x14ac:dyDescent="0.25">
      <c r="A430" s="7">
        <v>420</v>
      </c>
      <c r="B430" s="19" t="s">
        <v>401</v>
      </c>
      <c r="C430" s="66" t="s">
        <v>412</v>
      </c>
      <c r="D430" s="19" t="s">
        <v>338</v>
      </c>
      <c r="E430" s="20" t="s">
        <v>339</v>
      </c>
      <c r="F430" s="21">
        <f>'[1]Прил.7 2020'!G550</f>
        <v>21.1</v>
      </c>
    </row>
    <row r="431" spans="1:6" ht="26.4" hidden="1" outlineLevel="2" x14ac:dyDescent="0.25">
      <c r="A431" s="7">
        <v>421</v>
      </c>
      <c r="B431" s="16" t="s">
        <v>401</v>
      </c>
      <c r="C431" s="64" t="s">
        <v>158</v>
      </c>
      <c r="D431" s="16"/>
      <c r="E431" s="65" t="s">
        <v>159</v>
      </c>
      <c r="F431" s="18">
        <f>F432</f>
        <v>26.4</v>
      </c>
    </row>
    <row r="432" spans="1:6" hidden="1" outlineLevel="2" x14ac:dyDescent="0.25">
      <c r="A432" s="7">
        <v>422</v>
      </c>
      <c r="B432" s="19" t="s">
        <v>401</v>
      </c>
      <c r="C432" s="66" t="s">
        <v>391</v>
      </c>
      <c r="D432" s="19"/>
      <c r="E432" s="20" t="s">
        <v>392</v>
      </c>
      <c r="F432" s="21">
        <f>F433</f>
        <v>26.4</v>
      </c>
    </row>
    <row r="433" spans="1:9" hidden="1" outlineLevel="2" x14ac:dyDescent="0.25">
      <c r="A433" s="7">
        <v>423</v>
      </c>
      <c r="B433" s="19" t="s">
        <v>401</v>
      </c>
      <c r="C433" s="66" t="s">
        <v>391</v>
      </c>
      <c r="D433" s="19" t="s">
        <v>338</v>
      </c>
      <c r="E433" s="24" t="s">
        <v>339</v>
      </c>
      <c r="F433" s="21">
        <f>'[1]Прил.7 2020'!G553</f>
        <v>26.4</v>
      </c>
    </row>
    <row r="434" spans="1:9" outlineLevel="2" x14ac:dyDescent="0.25">
      <c r="A434" s="7">
        <v>31</v>
      </c>
      <c r="B434" s="13" t="s">
        <v>414</v>
      </c>
      <c r="C434" s="13"/>
      <c r="D434" s="13"/>
      <c r="E434" s="14" t="s">
        <v>597</v>
      </c>
      <c r="F434" s="15">
        <v>27913.7</v>
      </c>
      <c r="G434" s="15">
        <v>27913.200000000001</v>
      </c>
      <c r="H434" s="15">
        <f>G434/F434*100</f>
        <v>99.998208764871734</v>
      </c>
      <c r="I434" s="15">
        <f>F434-G434</f>
        <v>0.5</v>
      </c>
    </row>
    <row r="435" spans="1:9" hidden="1" outlineLevel="2" x14ac:dyDescent="0.25">
      <c r="A435" s="7">
        <v>425</v>
      </c>
      <c r="B435" s="16" t="s">
        <v>414</v>
      </c>
      <c r="C435" s="16" t="s">
        <v>326</v>
      </c>
      <c r="D435" s="16"/>
      <c r="E435" s="87" t="s">
        <v>327</v>
      </c>
      <c r="F435" s="18">
        <f>F436</f>
        <v>24395.1</v>
      </c>
    </row>
    <row r="436" spans="1:9" ht="13.8" hidden="1" outlineLevel="2" x14ac:dyDescent="0.3">
      <c r="A436" s="7">
        <v>426</v>
      </c>
      <c r="B436" s="38" t="s">
        <v>414</v>
      </c>
      <c r="C436" s="38" t="s">
        <v>403</v>
      </c>
      <c r="D436" s="38"/>
      <c r="E436" s="61" t="s">
        <v>404</v>
      </c>
      <c r="F436" s="40">
        <f>F437+F440+F444</f>
        <v>24395.1</v>
      </c>
    </row>
    <row r="437" spans="1:9" hidden="1" outlineLevel="2" x14ac:dyDescent="0.25">
      <c r="A437" s="7">
        <v>427</v>
      </c>
      <c r="B437" s="19" t="s">
        <v>414</v>
      </c>
      <c r="C437" s="19" t="s">
        <v>415</v>
      </c>
      <c r="D437" s="19"/>
      <c r="E437" s="22" t="s">
        <v>416</v>
      </c>
      <c r="F437" s="21">
        <f>SUM(F438:F439)</f>
        <v>4205.3</v>
      </c>
    </row>
    <row r="438" spans="1:9" hidden="1" outlineLevel="2" x14ac:dyDescent="0.25">
      <c r="A438" s="7">
        <v>428</v>
      </c>
      <c r="B438" s="19" t="s">
        <v>414</v>
      </c>
      <c r="C438" s="19" t="s">
        <v>415</v>
      </c>
      <c r="D438" s="19" t="s">
        <v>334</v>
      </c>
      <c r="E438" s="24" t="s">
        <v>335</v>
      </c>
      <c r="F438" s="21">
        <f>'[1]Прил.7 2020'!G558</f>
        <v>548.20000000000005</v>
      </c>
    </row>
    <row r="439" spans="1:9" hidden="1" outlineLevel="2" x14ac:dyDescent="0.25">
      <c r="A439" s="7">
        <v>429</v>
      </c>
      <c r="B439" s="19" t="s">
        <v>414</v>
      </c>
      <c r="C439" s="19" t="s">
        <v>415</v>
      </c>
      <c r="D439" s="19" t="s">
        <v>338</v>
      </c>
      <c r="E439" s="20" t="s">
        <v>339</v>
      </c>
      <c r="F439" s="21">
        <f>'[1]Прил.7 2020'!G559</f>
        <v>3657.1</v>
      </c>
    </row>
    <row r="440" spans="1:9" hidden="1" outlineLevel="2" x14ac:dyDescent="0.25">
      <c r="A440" s="7">
        <v>430</v>
      </c>
      <c r="B440" s="19" t="s">
        <v>414</v>
      </c>
      <c r="C440" s="19" t="s">
        <v>417</v>
      </c>
      <c r="D440" s="19"/>
      <c r="E440" s="46" t="s">
        <v>418</v>
      </c>
      <c r="F440" s="21">
        <f>SUM(F441:F443)</f>
        <v>18029.5</v>
      </c>
    </row>
    <row r="441" spans="1:9" hidden="1" x14ac:dyDescent="0.25">
      <c r="A441" s="7">
        <v>431</v>
      </c>
      <c r="B441" s="19" t="s">
        <v>414</v>
      </c>
      <c r="C441" s="19" t="s">
        <v>417</v>
      </c>
      <c r="D441" s="19" t="s">
        <v>419</v>
      </c>
      <c r="E441" s="20" t="s">
        <v>420</v>
      </c>
      <c r="F441" s="21">
        <f>'[1]Прил.7 2020'!G561</f>
        <v>15949.5</v>
      </c>
    </row>
    <row r="442" spans="1:9" hidden="1" x14ac:dyDescent="0.25">
      <c r="A442" s="7">
        <v>432</v>
      </c>
      <c r="B442" s="19" t="s">
        <v>414</v>
      </c>
      <c r="C442" s="19" t="s">
        <v>417</v>
      </c>
      <c r="D442" s="19" t="s">
        <v>334</v>
      </c>
      <c r="E442" s="20" t="s">
        <v>335</v>
      </c>
      <c r="F442" s="21">
        <f>'[1]Прил.7 2020'!G562</f>
        <v>299.7</v>
      </c>
    </row>
    <row r="443" spans="1:9" hidden="1" x14ac:dyDescent="0.25">
      <c r="A443" s="7">
        <v>433</v>
      </c>
      <c r="B443" s="19" t="s">
        <v>414</v>
      </c>
      <c r="C443" s="19" t="s">
        <v>417</v>
      </c>
      <c r="D443" s="19" t="s">
        <v>338</v>
      </c>
      <c r="E443" s="20" t="s">
        <v>339</v>
      </c>
      <c r="F443" s="21">
        <f>'[1]Прил.7 2020'!G563</f>
        <v>1780.3</v>
      </c>
    </row>
    <row r="444" spans="1:9" ht="39.6" hidden="1" x14ac:dyDescent="0.25">
      <c r="A444" s="7">
        <v>434</v>
      </c>
      <c r="B444" s="19" t="s">
        <v>414</v>
      </c>
      <c r="C444" s="19" t="s">
        <v>421</v>
      </c>
      <c r="D444" s="19"/>
      <c r="E444" s="101" t="s">
        <v>422</v>
      </c>
      <c r="F444" s="21">
        <f>F445</f>
        <v>2160.3000000000002</v>
      </c>
    </row>
    <row r="445" spans="1:9" hidden="1" x14ac:dyDescent="0.25">
      <c r="A445" s="7">
        <v>435</v>
      </c>
      <c r="B445" s="19" t="s">
        <v>414</v>
      </c>
      <c r="C445" s="19" t="s">
        <v>421</v>
      </c>
      <c r="D445" s="19" t="s">
        <v>419</v>
      </c>
      <c r="E445" s="20" t="s">
        <v>420</v>
      </c>
      <c r="F445" s="21">
        <f>'[1]Прил.7 2020'!G565</f>
        <v>2160.3000000000002</v>
      </c>
    </row>
    <row r="446" spans="1:9" hidden="1" x14ac:dyDescent="0.25">
      <c r="A446" s="7">
        <v>436</v>
      </c>
      <c r="B446" s="16" t="s">
        <v>414</v>
      </c>
      <c r="C446" s="16" t="s">
        <v>140</v>
      </c>
      <c r="D446" s="16"/>
      <c r="E446" s="60" t="s">
        <v>141</v>
      </c>
      <c r="F446" s="18">
        <f>F447+F452</f>
        <v>15117.5</v>
      </c>
    </row>
    <row r="447" spans="1:9" ht="13.8" hidden="1" x14ac:dyDescent="0.3">
      <c r="A447" s="7">
        <v>437</v>
      </c>
      <c r="B447" s="38" t="s">
        <v>414</v>
      </c>
      <c r="C447" s="58" t="s">
        <v>423</v>
      </c>
      <c r="D447" s="38"/>
      <c r="E447" s="61" t="s">
        <v>424</v>
      </c>
      <c r="F447" s="40">
        <f>F448+F450</f>
        <v>14430.5</v>
      </c>
    </row>
    <row r="448" spans="1:9" hidden="1" x14ac:dyDescent="0.25">
      <c r="A448" s="7">
        <v>438</v>
      </c>
      <c r="B448" s="19" t="s">
        <v>414</v>
      </c>
      <c r="C448" s="19" t="s">
        <v>425</v>
      </c>
      <c r="D448" s="19"/>
      <c r="E448" s="72" t="s">
        <v>426</v>
      </c>
      <c r="F448" s="21">
        <f>SUM(F449:F449)</f>
        <v>313</v>
      </c>
    </row>
    <row r="449" spans="1:9" hidden="1" x14ac:dyDescent="0.25">
      <c r="A449" s="7">
        <v>439</v>
      </c>
      <c r="B449" s="19" t="s">
        <v>414</v>
      </c>
      <c r="C449" s="19" t="s">
        <v>425</v>
      </c>
      <c r="D449" s="19" t="s">
        <v>31</v>
      </c>
      <c r="E449" s="24" t="s">
        <v>32</v>
      </c>
      <c r="F449" s="21">
        <f>'[1]Прил.7 2020'!G319</f>
        <v>313</v>
      </c>
    </row>
    <row r="450" spans="1:9" hidden="1" x14ac:dyDescent="0.25">
      <c r="A450" s="7">
        <v>440</v>
      </c>
      <c r="B450" s="29" t="s">
        <v>414</v>
      </c>
      <c r="C450" s="19" t="s">
        <v>427</v>
      </c>
      <c r="D450" s="29"/>
      <c r="E450" s="57" t="s">
        <v>428</v>
      </c>
      <c r="F450" s="21">
        <f>F451</f>
        <v>14117.5</v>
      </c>
    </row>
    <row r="451" spans="1:9" hidden="1" x14ac:dyDescent="0.25">
      <c r="A451" s="7">
        <v>441</v>
      </c>
      <c r="B451" s="29" t="s">
        <v>414</v>
      </c>
      <c r="C451" s="19" t="s">
        <v>427</v>
      </c>
      <c r="D451" s="29" t="s">
        <v>332</v>
      </c>
      <c r="E451" s="24" t="s">
        <v>333</v>
      </c>
      <c r="F451" s="21">
        <f>'[1]Прил.7 2020'!G321</f>
        <v>14117.5</v>
      </c>
    </row>
    <row r="452" spans="1:9" ht="13.8" hidden="1" x14ac:dyDescent="0.3">
      <c r="A452" s="7">
        <v>442</v>
      </c>
      <c r="B452" s="38" t="s">
        <v>414</v>
      </c>
      <c r="C452" s="38" t="s">
        <v>429</v>
      </c>
      <c r="D452" s="38"/>
      <c r="E452" s="61" t="s">
        <v>430</v>
      </c>
      <c r="F452" s="40">
        <f>F453</f>
        <v>687</v>
      </c>
    </row>
    <row r="453" spans="1:9" hidden="1" x14ac:dyDescent="0.25">
      <c r="A453" s="7">
        <v>443</v>
      </c>
      <c r="B453" s="19" t="s">
        <v>414</v>
      </c>
      <c r="C453" s="19" t="s">
        <v>431</v>
      </c>
      <c r="D453" s="19"/>
      <c r="E453" s="72" t="s">
        <v>432</v>
      </c>
      <c r="F453" s="21">
        <f>SUM(F454:F454)</f>
        <v>687</v>
      </c>
    </row>
    <row r="454" spans="1:9" hidden="1" x14ac:dyDescent="0.25">
      <c r="A454" s="7">
        <v>444</v>
      </c>
      <c r="B454" s="19" t="s">
        <v>414</v>
      </c>
      <c r="C454" s="19" t="s">
        <v>431</v>
      </c>
      <c r="D454" s="19" t="s">
        <v>31</v>
      </c>
      <c r="E454" s="24" t="s">
        <v>32</v>
      </c>
      <c r="F454" s="21">
        <f>'[1]Прил.7 2020'!G324</f>
        <v>687</v>
      </c>
    </row>
    <row r="455" spans="1:9" x14ac:dyDescent="0.25">
      <c r="A455" s="7">
        <v>32</v>
      </c>
      <c r="B455" s="13" t="s">
        <v>433</v>
      </c>
      <c r="C455" s="13"/>
      <c r="D455" s="13"/>
      <c r="E455" s="14" t="s">
        <v>434</v>
      </c>
      <c r="F455" s="15">
        <v>82771.8</v>
      </c>
      <c r="G455" s="15">
        <v>79307.399999999994</v>
      </c>
      <c r="H455" s="15">
        <f>G455/F455*100</f>
        <v>95.814516538241278</v>
      </c>
      <c r="I455" s="15">
        <f>F455-G455</f>
        <v>3464.4000000000087</v>
      </c>
    </row>
    <row r="456" spans="1:9" hidden="1" x14ac:dyDescent="0.25">
      <c r="A456" s="7">
        <v>446</v>
      </c>
      <c r="B456" s="16" t="s">
        <v>433</v>
      </c>
      <c r="C456" s="16" t="s">
        <v>326</v>
      </c>
      <c r="D456" s="16"/>
      <c r="E456" s="87" t="s">
        <v>327</v>
      </c>
      <c r="F456" s="18">
        <f>F457+F461</f>
        <v>21124.6</v>
      </c>
    </row>
    <row r="457" spans="1:9" ht="13.8" hidden="1" x14ac:dyDescent="0.3">
      <c r="A457" s="7">
        <v>447</v>
      </c>
      <c r="B457" s="38" t="s">
        <v>433</v>
      </c>
      <c r="C457" s="38" t="s">
        <v>403</v>
      </c>
      <c r="D457" s="38"/>
      <c r="E457" s="61" t="s">
        <v>404</v>
      </c>
      <c r="F457" s="40">
        <f>F458</f>
        <v>129.6</v>
      </c>
    </row>
    <row r="458" spans="1:9" ht="39.6" hidden="1" x14ac:dyDescent="0.25">
      <c r="A458" s="7">
        <v>448</v>
      </c>
      <c r="B458" s="19" t="s">
        <v>433</v>
      </c>
      <c r="C458" s="19" t="s">
        <v>435</v>
      </c>
      <c r="D458" s="19"/>
      <c r="E458" s="101" t="s">
        <v>422</v>
      </c>
      <c r="F458" s="21">
        <f>SUM(F459:F460)</f>
        <v>129.6</v>
      </c>
    </row>
    <row r="459" spans="1:9" hidden="1" x14ac:dyDescent="0.25">
      <c r="A459" s="7">
        <v>449</v>
      </c>
      <c r="B459" s="19" t="s">
        <v>433</v>
      </c>
      <c r="C459" s="19" t="s">
        <v>435</v>
      </c>
      <c r="D459" s="19" t="s">
        <v>75</v>
      </c>
      <c r="E459" s="20" t="s">
        <v>76</v>
      </c>
      <c r="F459" s="21">
        <f>'[1]Прил.7 2020'!G570</f>
        <v>99.5</v>
      </c>
    </row>
    <row r="460" spans="1:9" hidden="1" x14ac:dyDescent="0.25">
      <c r="A460" s="7">
        <v>450</v>
      </c>
      <c r="B460" s="19" t="s">
        <v>433</v>
      </c>
      <c r="C460" s="19" t="s">
        <v>435</v>
      </c>
      <c r="D460" s="19" t="s">
        <v>77</v>
      </c>
      <c r="E460" s="20" t="s">
        <v>78</v>
      </c>
      <c r="F460" s="21">
        <f>'[1]Прил.7 2020'!G571</f>
        <v>30.1</v>
      </c>
    </row>
    <row r="461" spans="1:9" ht="13.8" hidden="1" x14ac:dyDescent="0.3">
      <c r="A461" s="7">
        <v>451</v>
      </c>
      <c r="B461" s="38" t="s">
        <v>433</v>
      </c>
      <c r="C461" s="102" t="s">
        <v>436</v>
      </c>
      <c r="D461" s="103"/>
      <c r="E461" s="61" t="s">
        <v>437</v>
      </c>
      <c r="F461" s="104">
        <f>F462+F467+F473</f>
        <v>20995</v>
      </c>
    </row>
    <row r="462" spans="1:9" hidden="1" x14ac:dyDescent="0.25">
      <c r="A462" s="7">
        <v>452</v>
      </c>
      <c r="B462" s="19" t="s">
        <v>433</v>
      </c>
      <c r="C462" s="19" t="s">
        <v>438</v>
      </c>
      <c r="D462" s="13"/>
      <c r="E462" s="22" t="s">
        <v>439</v>
      </c>
      <c r="F462" s="21">
        <f>SUM(F463:F466)</f>
        <v>9756</v>
      </c>
    </row>
    <row r="463" spans="1:9" hidden="1" x14ac:dyDescent="0.25">
      <c r="A463" s="7">
        <v>453</v>
      </c>
      <c r="B463" s="19" t="s">
        <v>433</v>
      </c>
      <c r="C463" s="19" t="s">
        <v>438</v>
      </c>
      <c r="D463" s="19" t="s">
        <v>18</v>
      </c>
      <c r="E463" s="20" t="s">
        <v>28</v>
      </c>
      <c r="F463" s="30">
        <f>'[1]Прил.7 2020'!G574</f>
        <v>7025.7</v>
      </c>
    </row>
    <row r="464" spans="1:9" hidden="1" x14ac:dyDescent="0.25">
      <c r="A464" s="7">
        <v>454</v>
      </c>
      <c r="B464" s="19" t="s">
        <v>433</v>
      </c>
      <c r="C464" s="19" t="s">
        <v>438</v>
      </c>
      <c r="D464" s="19" t="s">
        <v>20</v>
      </c>
      <c r="E464" s="45" t="s">
        <v>84</v>
      </c>
      <c r="F464" s="30">
        <f>'[1]Прил.7 2020'!G575</f>
        <v>28</v>
      </c>
    </row>
    <row r="465" spans="1:9" ht="26.4" hidden="1" x14ac:dyDescent="0.25">
      <c r="A465" s="7">
        <v>455</v>
      </c>
      <c r="B465" s="19" t="s">
        <v>433</v>
      </c>
      <c r="C465" s="19" t="s">
        <v>438</v>
      </c>
      <c r="D465" s="19" t="s">
        <v>22</v>
      </c>
      <c r="E465" s="20" t="s">
        <v>23</v>
      </c>
      <c r="F465" s="30">
        <f>'[1]Прил.7 2020'!G576</f>
        <v>2121.8000000000002</v>
      </c>
    </row>
    <row r="466" spans="1:9" hidden="1" x14ac:dyDescent="0.25">
      <c r="A466" s="7">
        <v>456</v>
      </c>
      <c r="B466" s="19" t="s">
        <v>433</v>
      </c>
      <c r="C466" s="19" t="s">
        <v>438</v>
      </c>
      <c r="D466" s="19" t="s">
        <v>31</v>
      </c>
      <c r="E466" s="24" t="s">
        <v>32</v>
      </c>
      <c r="F466" s="30">
        <f>'[1]Прил.7 2020'!G577</f>
        <v>580.5</v>
      </c>
    </row>
    <row r="467" spans="1:9" hidden="1" x14ac:dyDescent="0.25">
      <c r="A467" s="7">
        <v>457</v>
      </c>
      <c r="B467" s="19" t="s">
        <v>433</v>
      </c>
      <c r="C467" s="19" t="s">
        <v>440</v>
      </c>
      <c r="D467" s="19"/>
      <c r="E467" s="22" t="s">
        <v>441</v>
      </c>
      <c r="F467" s="30">
        <f>SUM(F468:F472)</f>
        <v>10989</v>
      </c>
    </row>
    <row r="468" spans="1:9" hidden="1" x14ac:dyDescent="0.25">
      <c r="A468" s="7">
        <v>458</v>
      </c>
      <c r="B468" s="19" t="s">
        <v>433</v>
      </c>
      <c r="C468" s="19" t="s">
        <v>440</v>
      </c>
      <c r="D468" s="19" t="s">
        <v>75</v>
      </c>
      <c r="E468" s="20" t="s">
        <v>76</v>
      </c>
      <c r="F468" s="30">
        <f>'[1]Прил.7 2020'!G579</f>
        <v>7960</v>
      </c>
    </row>
    <row r="469" spans="1:9" hidden="1" x14ac:dyDescent="0.25">
      <c r="A469" s="7">
        <v>459</v>
      </c>
      <c r="B469" s="19" t="s">
        <v>433</v>
      </c>
      <c r="C469" s="19" t="s">
        <v>440</v>
      </c>
      <c r="D469" s="19" t="s">
        <v>83</v>
      </c>
      <c r="E469" s="45" t="s">
        <v>84</v>
      </c>
      <c r="F469" s="30">
        <f>'[1]Прил.7 2020'!G580</f>
        <v>30</v>
      </c>
    </row>
    <row r="470" spans="1:9" hidden="1" x14ac:dyDescent="0.25">
      <c r="A470" s="7">
        <v>460</v>
      </c>
      <c r="B470" s="19" t="s">
        <v>433</v>
      </c>
      <c r="C470" s="19" t="s">
        <v>440</v>
      </c>
      <c r="D470" s="19" t="s">
        <v>77</v>
      </c>
      <c r="E470" s="20" t="s">
        <v>78</v>
      </c>
      <c r="F470" s="30">
        <f>'[1]Прил.7 2020'!G581</f>
        <v>2415</v>
      </c>
    </row>
    <row r="471" spans="1:9" hidden="1" x14ac:dyDescent="0.25">
      <c r="A471" s="7">
        <v>461</v>
      </c>
      <c r="B471" s="19" t="s">
        <v>433</v>
      </c>
      <c r="C471" s="19" t="s">
        <v>440</v>
      </c>
      <c r="D471" s="19" t="s">
        <v>31</v>
      </c>
      <c r="E471" s="24" t="s">
        <v>32</v>
      </c>
      <c r="F471" s="30">
        <f>'[1]Прил.7 2020'!G582</f>
        <v>579</v>
      </c>
    </row>
    <row r="472" spans="1:9" hidden="1" x14ac:dyDescent="0.25">
      <c r="A472" s="7">
        <v>462</v>
      </c>
      <c r="B472" s="19" t="s">
        <v>433</v>
      </c>
      <c r="C472" s="19" t="s">
        <v>440</v>
      </c>
      <c r="D472" s="19" t="s">
        <v>79</v>
      </c>
      <c r="E472" s="25" t="s">
        <v>80</v>
      </c>
      <c r="F472" s="30">
        <f>'[1]Прил.7 2020'!G583</f>
        <v>5</v>
      </c>
    </row>
    <row r="473" spans="1:9" hidden="1" x14ac:dyDescent="0.25">
      <c r="A473" s="7">
        <v>463</v>
      </c>
      <c r="B473" s="19" t="s">
        <v>433</v>
      </c>
      <c r="C473" s="19" t="s">
        <v>442</v>
      </c>
      <c r="D473" s="19"/>
      <c r="E473" s="22" t="s">
        <v>443</v>
      </c>
      <c r="F473" s="30">
        <f>SUM(F474:F475)</f>
        <v>250</v>
      </c>
    </row>
    <row r="474" spans="1:9" hidden="1" x14ac:dyDescent="0.25">
      <c r="A474" s="7">
        <v>464</v>
      </c>
      <c r="B474" s="31" t="s">
        <v>433</v>
      </c>
      <c r="C474" s="31" t="s">
        <v>442</v>
      </c>
      <c r="D474" s="31" t="s">
        <v>31</v>
      </c>
      <c r="E474" s="24" t="s">
        <v>32</v>
      </c>
      <c r="F474" s="30">
        <f>'[1]Прил.7 2020'!G585</f>
        <v>150</v>
      </c>
    </row>
    <row r="475" spans="1:9" hidden="1" x14ac:dyDescent="0.25">
      <c r="A475" s="7">
        <v>465</v>
      </c>
      <c r="B475" s="31" t="s">
        <v>433</v>
      </c>
      <c r="C475" s="31" t="s">
        <v>442</v>
      </c>
      <c r="D475" s="31" t="s">
        <v>444</v>
      </c>
      <c r="E475" s="24" t="s">
        <v>445</v>
      </c>
      <c r="F475" s="30">
        <f>'[1]Прил.7 2020'!G586</f>
        <v>100</v>
      </c>
    </row>
    <row r="476" spans="1:9" ht="13.8" x14ac:dyDescent="0.3">
      <c r="A476" s="7">
        <v>33</v>
      </c>
      <c r="B476" s="48" t="s">
        <v>446</v>
      </c>
      <c r="C476" s="49"/>
      <c r="D476" s="49"/>
      <c r="E476" s="50" t="s">
        <v>447</v>
      </c>
      <c r="F476" s="51">
        <f>F477</f>
        <v>174578.5</v>
      </c>
      <c r="G476" s="51">
        <f t="shared" ref="G476" si="8">G477</f>
        <v>174578.5</v>
      </c>
      <c r="H476" s="12">
        <f>G476/F476*100</f>
        <v>100</v>
      </c>
      <c r="I476" s="12">
        <f>F476-G476</f>
        <v>0</v>
      </c>
    </row>
    <row r="477" spans="1:9" x14ac:dyDescent="0.25">
      <c r="A477" s="7">
        <v>34</v>
      </c>
      <c r="B477" s="13" t="s">
        <v>448</v>
      </c>
      <c r="C477" s="13"/>
      <c r="D477" s="13"/>
      <c r="E477" s="14" t="s">
        <v>449</v>
      </c>
      <c r="F477" s="15">
        <v>174578.5</v>
      </c>
      <c r="G477" s="15">
        <v>174578.5</v>
      </c>
      <c r="H477" s="15">
        <f>G477/F477*100</f>
        <v>100</v>
      </c>
      <c r="I477" s="15">
        <f>F477-G477</f>
        <v>0</v>
      </c>
    </row>
    <row r="478" spans="1:9" hidden="1" x14ac:dyDescent="0.25">
      <c r="A478" s="7">
        <v>468</v>
      </c>
      <c r="B478" s="16" t="s">
        <v>448</v>
      </c>
      <c r="C478" s="16" t="s">
        <v>450</v>
      </c>
      <c r="D478" s="16"/>
      <c r="E478" s="75" t="s">
        <v>451</v>
      </c>
      <c r="F478" s="18">
        <f>F479+F482+F491</f>
        <v>96697.2</v>
      </c>
    </row>
    <row r="479" spans="1:9" ht="13.8" hidden="1" x14ac:dyDescent="0.3">
      <c r="A479" s="7">
        <v>469</v>
      </c>
      <c r="B479" s="38" t="s">
        <v>448</v>
      </c>
      <c r="C479" s="38" t="s">
        <v>452</v>
      </c>
      <c r="D479" s="38"/>
      <c r="E479" s="61" t="s">
        <v>453</v>
      </c>
      <c r="F479" s="40">
        <f>F480</f>
        <v>1108</v>
      </c>
    </row>
    <row r="480" spans="1:9" hidden="1" x14ac:dyDescent="0.25">
      <c r="A480" s="7">
        <v>470</v>
      </c>
      <c r="B480" s="19" t="s">
        <v>448</v>
      </c>
      <c r="C480" s="19" t="s">
        <v>454</v>
      </c>
      <c r="D480" s="19"/>
      <c r="E480" s="46" t="s">
        <v>455</v>
      </c>
      <c r="F480" s="21">
        <f>F481</f>
        <v>1108</v>
      </c>
    </row>
    <row r="481" spans="1:6" hidden="1" x14ac:dyDescent="0.25">
      <c r="A481" s="7">
        <v>471</v>
      </c>
      <c r="B481" s="19" t="s">
        <v>448</v>
      </c>
      <c r="C481" s="19" t="s">
        <v>454</v>
      </c>
      <c r="D481" s="19" t="s">
        <v>31</v>
      </c>
      <c r="E481" s="24" t="s">
        <v>32</v>
      </c>
      <c r="F481" s="21">
        <f>'[1]Прил.7 2020'!G330</f>
        <v>1108</v>
      </c>
    </row>
    <row r="482" spans="1:6" ht="13.8" hidden="1" x14ac:dyDescent="0.3">
      <c r="A482" s="7">
        <v>472</v>
      </c>
      <c r="B482" s="38" t="s">
        <v>448</v>
      </c>
      <c r="C482" s="38" t="s">
        <v>456</v>
      </c>
      <c r="D482" s="38"/>
      <c r="E482" s="61" t="s">
        <v>457</v>
      </c>
      <c r="F482" s="40">
        <f>F483+F488+F486</f>
        <v>95540.9</v>
      </c>
    </row>
    <row r="483" spans="1:6" hidden="1" x14ac:dyDescent="0.25">
      <c r="A483" s="7">
        <v>473</v>
      </c>
      <c r="B483" s="19" t="s">
        <v>448</v>
      </c>
      <c r="C483" s="19" t="s">
        <v>458</v>
      </c>
      <c r="D483" s="19"/>
      <c r="E483" s="46" t="s">
        <v>459</v>
      </c>
      <c r="F483" s="21">
        <f>SUM(F484:F485)</f>
        <v>53048.3</v>
      </c>
    </row>
    <row r="484" spans="1:6" hidden="1" x14ac:dyDescent="0.25">
      <c r="A484" s="7">
        <v>474</v>
      </c>
      <c r="B484" s="19" t="s">
        <v>448</v>
      </c>
      <c r="C484" s="19" t="s">
        <v>458</v>
      </c>
      <c r="D484" s="19" t="s">
        <v>336</v>
      </c>
      <c r="E484" s="20" t="s">
        <v>337</v>
      </c>
      <c r="F484" s="21">
        <f>'[1]Прил.7 2020'!G333</f>
        <v>52888.3</v>
      </c>
    </row>
    <row r="485" spans="1:6" hidden="1" x14ac:dyDescent="0.25">
      <c r="A485" s="7">
        <v>475</v>
      </c>
      <c r="B485" s="19" t="s">
        <v>448</v>
      </c>
      <c r="C485" s="19" t="s">
        <v>458</v>
      </c>
      <c r="D485" s="19" t="s">
        <v>338</v>
      </c>
      <c r="E485" s="20" t="s">
        <v>339</v>
      </c>
      <c r="F485" s="21">
        <f>'[1]Прил.7 2020'!G334</f>
        <v>160</v>
      </c>
    </row>
    <row r="486" spans="1:6" hidden="1" x14ac:dyDescent="0.25">
      <c r="A486" s="7">
        <v>476</v>
      </c>
      <c r="B486" s="19" t="s">
        <v>448</v>
      </c>
      <c r="C486" s="19" t="s">
        <v>460</v>
      </c>
      <c r="D486" s="19"/>
      <c r="E486" s="20" t="s">
        <v>461</v>
      </c>
      <c r="F486" s="21">
        <f>F487</f>
        <v>5528.4</v>
      </c>
    </row>
    <row r="487" spans="1:6" hidden="1" x14ac:dyDescent="0.25">
      <c r="A487" s="7">
        <v>477</v>
      </c>
      <c r="B487" s="19" t="s">
        <v>448</v>
      </c>
      <c r="C487" s="19" t="s">
        <v>460</v>
      </c>
      <c r="D487" s="19" t="s">
        <v>267</v>
      </c>
      <c r="E487" s="22" t="s">
        <v>268</v>
      </c>
      <c r="F487" s="21">
        <f>'[1]Прил.7 2020'!G336</f>
        <v>5528.4</v>
      </c>
    </row>
    <row r="488" spans="1:6" hidden="1" x14ac:dyDescent="0.25">
      <c r="A488" s="7">
        <v>478</v>
      </c>
      <c r="B488" s="19" t="s">
        <v>448</v>
      </c>
      <c r="C488" s="19" t="s">
        <v>462</v>
      </c>
      <c r="D488" s="19"/>
      <c r="E488" s="46" t="s">
        <v>463</v>
      </c>
      <c r="F488" s="21">
        <f>SUM(F489:F490)</f>
        <v>36964.199999999997</v>
      </c>
    </row>
    <row r="489" spans="1:6" hidden="1" x14ac:dyDescent="0.25">
      <c r="A489" s="7">
        <v>479</v>
      </c>
      <c r="B489" s="19" t="s">
        <v>448</v>
      </c>
      <c r="C489" s="19" t="s">
        <v>462</v>
      </c>
      <c r="D489" s="19" t="s">
        <v>332</v>
      </c>
      <c r="E489" s="20" t="s">
        <v>333</v>
      </c>
      <c r="F489" s="21">
        <f>'[1]Прил.7 2020'!G338</f>
        <v>36714.199999999997</v>
      </c>
    </row>
    <row r="490" spans="1:6" hidden="1" x14ac:dyDescent="0.25">
      <c r="A490" s="7">
        <v>480</v>
      </c>
      <c r="B490" s="19" t="s">
        <v>448</v>
      </c>
      <c r="C490" s="19" t="s">
        <v>462</v>
      </c>
      <c r="D490" s="19" t="s">
        <v>334</v>
      </c>
      <c r="E490" s="20" t="s">
        <v>335</v>
      </c>
      <c r="F490" s="21">
        <f>'[1]Прил.7 2020'!G339</f>
        <v>250</v>
      </c>
    </row>
    <row r="491" spans="1:6" ht="27.6" hidden="1" x14ac:dyDescent="0.3">
      <c r="A491" s="7">
        <v>481</v>
      </c>
      <c r="B491" s="38" t="s">
        <v>448</v>
      </c>
      <c r="C491" s="38" t="s">
        <v>464</v>
      </c>
      <c r="D491" s="38"/>
      <c r="E491" s="69" t="s">
        <v>465</v>
      </c>
      <c r="F491" s="40">
        <f>F492</f>
        <v>48.3</v>
      </c>
    </row>
    <row r="492" spans="1:6" hidden="1" x14ac:dyDescent="0.25">
      <c r="A492" s="7">
        <v>482</v>
      </c>
      <c r="B492" s="19" t="s">
        <v>448</v>
      </c>
      <c r="C492" s="19" t="s">
        <v>466</v>
      </c>
      <c r="D492" s="19"/>
      <c r="E492" s="20" t="s">
        <v>467</v>
      </c>
      <c r="F492" s="21">
        <f>F493</f>
        <v>48.3</v>
      </c>
    </row>
    <row r="493" spans="1:6" hidden="1" x14ac:dyDescent="0.25">
      <c r="A493" s="7">
        <v>483</v>
      </c>
      <c r="B493" s="19" t="s">
        <v>448</v>
      </c>
      <c r="C493" s="19" t="s">
        <v>466</v>
      </c>
      <c r="D493" s="19" t="s">
        <v>31</v>
      </c>
      <c r="E493" s="24" t="s">
        <v>32</v>
      </c>
      <c r="F493" s="21">
        <f>'[1]Прил.7 2020'!G342</f>
        <v>48.3</v>
      </c>
    </row>
    <row r="494" spans="1:6" hidden="1" x14ac:dyDescent="0.25">
      <c r="A494" s="7">
        <v>484</v>
      </c>
      <c r="B494" s="28" t="s">
        <v>448</v>
      </c>
      <c r="C494" s="28" t="s">
        <v>468</v>
      </c>
      <c r="D494" s="28"/>
      <c r="E494" s="65" t="s">
        <v>469</v>
      </c>
      <c r="F494" s="18">
        <f>F495</f>
        <v>300</v>
      </c>
    </row>
    <row r="495" spans="1:6" ht="13.8" hidden="1" x14ac:dyDescent="0.3">
      <c r="A495" s="7">
        <v>485</v>
      </c>
      <c r="B495" s="58" t="s">
        <v>448</v>
      </c>
      <c r="C495" s="38" t="s">
        <v>470</v>
      </c>
      <c r="D495" s="58"/>
      <c r="E495" s="63" t="s">
        <v>471</v>
      </c>
      <c r="F495" s="21">
        <f>F496</f>
        <v>300</v>
      </c>
    </row>
    <row r="496" spans="1:6" hidden="1" x14ac:dyDescent="0.25">
      <c r="A496" s="7">
        <v>486</v>
      </c>
      <c r="B496" s="29" t="s">
        <v>448</v>
      </c>
      <c r="C496" s="19" t="s">
        <v>472</v>
      </c>
      <c r="D496" s="29"/>
      <c r="E496" s="46" t="s">
        <v>473</v>
      </c>
      <c r="F496" s="21">
        <f>F497</f>
        <v>300</v>
      </c>
    </row>
    <row r="497" spans="1:9" hidden="1" x14ac:dyDescent="0.25">
      <c r="A497" s="7">
        <v>487</v>
      </c>
      <c r="B497" s="29" t="s">
        <v>448</v>
      </c>
      <c r="C497" s="19" t="s">
        <v>472</v>
      </c>
      <c r="D497" s="29" t="s">
        <v>31</v>
      </c>
      <c r="E497" s="24" t="s">
        <v>32</v>
      </c>
      <c r="F497" s="21">
        <f>'[1]Прил.7 2020'!G346</f>
        <v>300</v>
      </c>
    </row>
    <row r="498" spans="1:9" ht="13.8" x14ac:dyDescent="0.3">
      <c r="A498" s="7">
        <v>35</v>
      </c>
      <c r="B498" s="48" t="s">
        <v>474</v>
      </c>
      <c r="C498" s="49"/>
      <c r="D498" s="49"/>
      <c r="E498" s="50" t="s">
        <v>475</v>
      </c>
      <c r="F498" s="51">
        <f>F499+F503+F532+F531</f>
        <v>184906.3</v>
      </c>
      <c r="G498" s="51">
        <f>G499+G503+G532+G531</f>
        <v>182544.7</v>
      </c>
      <c r="H498" s="12">
        <f>G498/F498*100</f>
        <v>98.72281258129118</v>
      </c>
      <c r="I498" s="51">
        <f>I499+I503+I532+I531</f>
        <v>2361.5999999999885</v>
      </c>
    </row>
    <row r="499" spans="1:9" x14ac:dyDescent="0.25">
      <c r="A499" s="7">
        <v>36</v>
      </c>
      <c r="B499" s="13" t="s">
        <v>476</v>
      </c>
      <c r="C499" s="13"/>
      <c r="D499" s="13"/>
      <c r="E499" s="14" t="s">
        <v>477</v>
      </c>
      <c r="F499" s="15">
        <v>7104.3</v>
      </c>
      <c r="G499" s="15">
        <v>7103.9</v>
      </c>
      <c r="H499" s="15">
        <f>G499/F499*100</f>
        <v>99.994369607139333</v>
      </c>
      <c r="I499" s="15">
        <f>F499-G499</f>
        <v>0.4000000000005457</v>
      </c>
    </row>
    <row r="500" spans="1:9" hidden="1" x14ac:dyDescent="0.25">
      <c r="A500" s="7">
        <v>490</v>
      </c>
      <c r="B500" s="16" t="s">
        <v>476</v>
      </c>
      <c r="C500" s="16" t="s">
        <v>14</v>
      </c>
      <c r="D500" s="13"/>
      <c r="E500" s="17" t="s">
        <v>15</v>
      </c>
      <c r="F500" s="18">
        <f>F501</f>
        <v>5189.6000000000004</v>
      </c>
    </row>
    <row r="501" spans="1:9" hidden="1" x14ac:dyDescent="0.25">
      <c r="A501" s="7">
        <v>491</v>
      </c>
      <c r="B501" s="19" t="s">
        <v>476</v>
      </c>
      <c r="C501" s="19" t="s">
        <v>478</v>
      </c>
      <c r="D501" s="19"/>
      <c r="E501" s="20" t="s">
        <v>479</v>
      </c>
      <c r="F501" s="21">
        <f>F502</f>
        <v>5189.6000000000004</v>
      </c>
    </row>
    <row r="502" spans="1:9" hidden="1" x14ac:dyDescent="0.25">
      <c r="A502" s="7">
        <v>492</v>
      </c>
      <c r="B502" s="31" t="s">
        <v>476</v>
      </c>
      <c r="C502" s="19" t="s">
        <v>478</v>
      </c>
      <c r="D502" s="31" t="s">
        <v>480</v>
      </c>
      <c r="E502" s="105" t="s">
        <v>481</v>
      </c>
      <c r="F502" s="21">
        <f>'[1]Прил.7 2020'!G640+'[1]Прил.7 2020'!G609+'[1]Прил.7 2020'!G591+'[1]Прил.7 2020'!G351+'[1]Прил.7 2020'!G625</f>
        <v>5189.6000000000004</v>
      </c>
    </row>
    <row r="503" spans="1:9" x14ac:dyDescent="0.25">
      <c r="A503" s="7">
        <v>37</v>
      </c>
      <c r="B503" s="13" t="s">
        <v>482</v>
      </c>
      <c r="C503" s="13"/>
      <c r="D503" s="13"/>
      <c r="E503" s="14" t="s">
        <v>483</v>
      </c>
      <c r="F503" s="15">
        <v>153997.4</v>
      </c>
      <c r="G503" s="15">
        <v>152444.1</v>
      </c>
      <c r="H503" s="15">
        <f>G503/F503*100</f>
        <v>98.991346607150518</v>
      </c>
      <c r="I503" s="15">
        <f>F503-G503</f>
        <v>1553.2999999999884</v>
      </c>
    </row>
    <row r="504" spans="1:9" ht="26.4" hidden="1" x14ac:dyDescent="0.25">
      <c r="A504" s="7">
        <v>494</v>
      </c>
      <c r="B504" s="16" t="s">
        <v>482</v>
      </c>
      <c r="C504" s="16" t="s">
        <v>484</v>
      </c>
      <c r="D504" s="16"/>
      <c r="E504" s="68" t="s">
        <v>485</v>
      </c>
      <c r="F504" s="18">
        <f>F505</f>
        <v>170</v>
      </c>
    </row>
    <row r="505" spans="1:9" ht="13.8" hidden="1" x14ac:dyDescent="0.3">
      <c r="A505" s="7">
        <v>495</v>
      </c>
      <c r="B505" s="38" t="s">
        <v>482</v>
      </c>
      <c r="C505" s="38" t="s">
        <v>486</v>
      </c>
      <c r="D505" s="38"/>
      <c r="E505" s="69" t="s">
        <v>487</v>
      </c>
      <c r="F505" s="40">
        <f>F506</f>
        <v>170</v>
      </c>
    </row>
    <row r="506" spans="1:9" hidden="1" x14ac:dyDescent="0.25">
      <c r="A506" s="7">
        <v>496</v>
      </c>
      <c r="B506" s="19" t="s">
        <v>482</v>
      </c>
      <c r="C506" s="19" t="s">
        <v>488</v>
      </c>
      <c r="D506" s="19"/>
      <c r="E506" s="20" t="s">
        <v>489</v>
      </c>
      <c r="F506" s="21">
        <f>F507</f>
        <v>170</v>
      </c>
    </row>
    <row r="507" spans="1:9" ht="26.4" hidden="1" x14ac:dyDescent="0.25">
      <c r="A507" s="7">
        <v>497</v>
      </c>
      <c r="B507" s="19" t="s">
        <v>482</v>
      </c>
      <c r="C507" s="19" t="s">
        <v>488</v>
      </c>
      <c r="D507" s="19" t="s">
        <v>125</v>
      </c>
      <c r="E507" s="20" t="s">
        <v>122</v>
      </c>
      <c r="F507" s="21">
        <f>'[1]Прил.7 2020'!G356</f>
        <v>170</v>
      </c>
    </row>
    <row r="508" spans="1:9" hidden="1" x14ac:dyDescent="0.25">
      <c r="A508" s="7">
        <v>498</v>
      </c>
      <c r="B508" s="16" t="s">
        <v>482</v>
      </c>
      <c r="C508" s="28" t="s">
        <v>140</v>
      </c>
      <c r="D508" s="16"/>
      <c r="E508" s="60" t="s">
        <v>141</v>
      </c>
      <c r="F508" s="18">
        <f>F509+F512</f>
        <v>5128.5</v>
      </c>
    </row>
    <row r="509" spans="1:9" ht="13.8" hidden="1" x14ac:dyDescent="0.3">
      <c r="A509" s="7">
        <v>499</v>
      </c>
      <c r="B509" s="38" t="s">
        <v>482</v>
      </c>
      <c r="C509" s="58" t="s">
        <v>490</v>
      </c>
      <c r="D509" s="38"/>
      <c r="E509" s="61" t="s">
        <v>491</v>
      </c>
      <c r="F509" s="40">
        <f>F510</f>
        <v>4699.5</v>
      </c>
    </row>
    <row r="510" spans="1:9" ht="26.4" hidden="1" x14ac:dyDescent="0.25">
      <c r="A510" s="7">
        <v>500</v>
      </c>
      <c r="B510" s="29" t="s">
        <v>482</v>
      </c>
      <c r="C510" s="19" t="s">
        <v>492</v>
      </c>
      <c r="D510" s="29"/>
      <c r="E510" s="24" t="s">
        <v>493</v>
      </c>
      <c r="F510" s="21">
        <f>F511</f>
        <v>4699.5</v>
      </c>
    </row>
    <row r="511" spans="1:9" hidden="1" x14ac:dyDescent="0.25">
      <c r="A511" s="7">
        <v>501</v>
      </c>
      <c r="B511" s="29" t="s">
        <v>482</v>
      </c>
      <c r="C511" s="19" t="s">
        <v>492</v>
      </c>
      <c r="D511" s="29" t="s">
        <v>494</v>
      </c>
      <c r="E511" s="24" t="s">
        <v>495</v>
      </c>
      <c r="F511" s="21">
        <f>'[1]Прил.7 2020'!G360</f>
        <v>4699.5</v>
      </c>
    </row>
    <row r="512" spans="1:9" ht="13.8" hidden="1" x14ac:dyDescent="0.3">
      <c r="A512" s="7">
        <v>502</v>
      </c>
      <c r="B512" s="38" t="s">
        <v>482</v>
      </c>
      <c r="C512" s="38" t="s">
        <v>496</v>
      </c>
      <c r="D512" s="38"/>
      <c r="E512" s="69" t="s">
        <v>497</v>
      </c>
      <c r="F512" s="40">
        <f>F513</f>
        <v>429</v>
      </c>
    </row>
    <row r="513" spans="1:6" hidden="1" x14ac:dyDescent="0.25">
      <c r="A513" s="7">
        <v>503</v>
      </c>
      <c r="B513" s="19" t="s">
        <v>482</v>
      </c>
      <c r="C513" s="19" t="s">
        <v>498</v>
      </c>
      <c r="D513" s="19"/>
      <c r="E513" s="72" t="s">
        <v>499</v>
      </c>
      <c r="F513" s="21">
        <f>F514</f>
        <v>429</v>
      </c>
    </row>
    <row r="514" spans="1:6" hidden="1" x14ac:dyDescent="0.25">
      <c r="A514" s="7">
        <v>504</v>
      </c>
      <c r="B514" s="19" t="s">
        <v>482</v>
      </c>
      <c r="C514" s="19" t="s">
        <v>498</v>
      </c>
      <c r="D514" s="19" t="s">
        <v>494</v>
      </c>
      <c r="E514" s="24" t="s">
        <v>495</v>
      </c>
      <c r="F514" s="21">
        <f>'[1]Прил.7 2020'!G363</f>
        <v>429</v>
      </c>
    </row>
    <row r="515" spans="1:6" hidden="1" x14ac:dyDescent="0.25">
      <c r="A515" s="7">
        <v>505</v>
      </c>
      <c r="B515" s="16" t="s">
        <v>482</v>
      </c>
      <c r="C515" s="16" t="s">
        <v>14</v>
      </c>
      <c r="D515" s="16"/>
      <c r="E515" s="17" t="s">
        <v>15</v>
      </c>
      <c r="F515" s="18">
        <f>F516+F518+F521+F524</f>
        <v>165984.70000000001</v>
      </c>
    </row>
    <row r="516" spans="1:6" hidden="1" x14ac:dyDescent="0.25">
      <c r="A516" s="7">
        <v>506</v>
      </c>
      <c r="B516" s="19" t="s">
        <v>482</v>
      </c>
      <c r="C516" s="19" t="s">
        <v>500</v>
      </c>
      <c r="D516" s="19"/>
      <c r="E516" s="46" t="s">
        <v>501</v>
      </c>
      <c r="F516" s="21">
        <f>SUM(F517:F517)</f>
        <v>390</v>
      </c>
    </row>
    <row r="517" spans="1:6" hidden="1" x14ac:dyDescent="0.25">
      <c r="A517" s="7">
        <v>507</v>
      </c>
      <c r="B517" s="19" t="s">
        <v>482</v>
      </c>
      <c r="C517" s="19" t="s">
        <v>500</v>
      </c>
      <c r="D517" s="19" t="s">
        <v>502</v>
      </c>
      <c r="E517" s="20" t="s">
        <v>503</v>
      </c>
      <c r="F517" s="21">
        <f>'[1]Прил.7 2020'!G366</f>
        <v>390</v>
      </c>
    </row>
    <row r="518" spans="1:6" ht="52.8" hidden="1" x14ac:dyDescent="0.25">
      <c r="A518" s="7">
        <v>508</v>
      </c>
      <c r="B518" s="19" t="s">
        <v>482</v>
      </c>
      <c r="C518" s="19" t="s">
        <v>504</v>
      </c>
      <c r="D518" s="19"/>
      <c r="E518" s="46" t="s">
        <v>505</v>
      </c>
      <c r="F518" s="21">
        <f>SUM(F519:F520)</f>
        <v>24664.5</v>
      </c>
    </row>
    <row r="519" spans="1:6" hidden="1" x14ac:dyDescent="0.25">
      <c r="A519" s="7">
        <v>509</v>
      </c>
      <c r="B519" s="19" t="s">
        <v>482</v>
      </c>
      <c r="C519" s="19" t="s">
        <v>504</v>
      </c>
      <c r="D519" s="19" t="s">
        <v>31</v>
      </c>
      <c r="E519" s="24" t="s">
        <v>32</v>
      </c>
      <c r="F519" s="21">
        <f>'[1]Прил.7 2020'!G368</f>
        <v>292.60000000000002</v>
      </c>
    </row>
    <row r="520" spans="1:6" hidden="1" x14ac:dyDescent="0.25">
      <c r="A520" s="7">
        <v>510</v>
      </c>
      <c r="B520" s="19" t="s">
        <v>482</v>
      </c>
      <c r="C520" s="19" t="s">
        <v>504</v>
      </c>
      <c r="D520" s="19" t="s">
        <v>506</v>
      </c>
      <c r="E520" s="20" t="s">
        <v>507</v>
      </c>
      <c r="F520" s="21">
        <f>'[1]Прил.7 2020'!G369</f>
        <v>24371.9</v>
      </c>
    </row>
    <row r="521" spans="1:6" ht="52.8" hidden="1" x14ac:dyDescent="0.25">
      <c r="A521" s="7">
        <v>511</v>
      </c>
      <c r="B521" s="19" t="s">
        <v>482</v>
      </c>
      <c r="C521" s="19" t="s">
        <v>508</v>
      </c>
      <c r="D521" s="19"/>
      <c r="E521" s="46" t="s">
        <v>509</v>
      </c>
      <c r="F521" s="21">
        <f>SUM(F522:F523)</f>
        <v>69409.5</v>
      </c>
    </row>
    <row r="522" spans="1:6" hidden="1" x14ac:dyDescent="0.25">
      <c r="A522" s="7">
        <v>512</v>
      </c>
      <c r="B522" s="19" t="s">
        <v>482</v>
      </c>
      <c r="C522" s="19" t="s">
        <v>508</v>
      </c>
      <c r="D522" s="19" t="s">
        <v>31</v>
      </c>
      <c r="E522" s="24" t="s">
        <v>32</v>
      </c>
      <c r="F522" s="21">
        <f>'[1]Прил.7 2020'!G371</f>
        <v>1108.0999999999999</v>
      </c>
    </row>
    <row r="523" spans="1:6" hidden="1" x14ac:dyDescent="0.25">
      <c r="A523" s="7">
        <v>513</v>
      </c>
      <c r="B523" s="19" t="s">
        <v>482</v>
      </c>
      <c r="C523" s="19" t="s">
        <v>508</v>
      </c>
      <c r="D523" s="19" t="s">
        <v>506</v>
      </c>
      <c r="E523" s="20" t="s">
        <v>507</v>
      </c>
      <c r="F523" s="21">
        <f>'[1]Прил.7 2020'!G372</f>
        <v>68301.399999999994</v>
      </c>
    </row>
    <row r="524" spans="1:6" ht="52.8" hidden="1" x14ac:dyDescent="0.25">
      <c r="A524" s="7">
        <v>514</v>
      </c>
      <c r="B524" s="19" t="s">
        <v>482</v>
      </c>
      <c r="C524" s="19" t="s">
        <v>510</v>
      </c>
      <c r="D524" s="19"/>
      <c r="E524" s="46" t="s">
        <v>511</v>
      </c>
      <c r="F524" s="21">
        <f>SUM(F525:F526)</f>
        <v>71520.700000000012</v>
      </c>
    </row>
    <row r="525" spans="1:6" hidden="1" x14ac:dyDescent="0.25">
      <c r="A525" s="7">
        <v>515</v>
      </c>
      <c r="B525" s="19" t="s">
        <v>482</v>
      </c>
      <c r="C525" s="19" t="s">
        <v>510</v>
      </c>
      <c r="D525" s="19" t="s">
        <v>31</v>
      </c>
      <c r="E525" s="24" t="s">
        <v>32</v>
      </c>
      <c r="F525" s="21">
        <f>'[1]Прил.7 2020'!G374</f>
        <v>929.6</v>
      </c>
    </row>
    <row r="526" spans="1:6" hidden="1" x14ac:dyDescent="0.25">
      <c r="A526" s="7">
        <v>516</v>
      </c>
      <c r="B526" s="19" t="s">
        <v>482</v>
      </c>
      <c r="C526" s="19" t="s">
        <v>510</v>
      </c>
      <c r="D526" s="19" t="s">
        <v>506</v>
      </c>
      <c r="E526" s="20" t="s">
        <v>507</v>
      </c>
      <c r="F526" s="21">
        <f>'[1]Прил.7 2020'!G375</f>
        <v>70591.100000000006</v>
      </c>
    </row>
    <row r="527" spans="1:6" ht="26.4" hidden="1" x14ac:dyDescent="0.25">
      <c r="A527" s="7">
        <v>517</v>
      </c>
      <c r="B527" s="16" t="s">
        <v>482</v>
      </c>
      <c r="C527" s="16" t="s">
        <v>512</v>
      </c>
      <c r="D527" s="16"/>
      <c r="E527" s="75" t="s">
        <v>513</v>
      </c>
      <c r="F527" s="18">
        <f>F528</f>
        <v>280</v>
      </c>
    </row>
    <row r="528" spans="1:6" ht="13.8" hidden="1" x14ac:dyDescent="0.3">
      <c r="A528" s="7">
        <v>518</v>
      </c>
      <c r="B528" s="38" t="s">
        <v>482</v>
      </c>
      <c r="C528" s="38" t="s">
        <v>514</v>
      </c>
      <c r="D528" s="38"/>
      <c r="E528" s="69" t="s">
        <v>515</v>
      </c>
      <c r="F528" s="40">
        <f>F529</f>
        <v>280</v>
      </c>
    </row>
    <row r="529" spans="1:9" hidden="1" x14ac:dyDescent="0.25">
      <c r="A529" s="7">
        <v>519</v>
      </c>
      <c r="B529" s="19" t="s">
        <v>482</v>
      </c>
      <c r="C529" s="19">
        <v>1410109010</v>
      </c>
      <c r="D529" s="19"/>
      <c r="E529" s="46" t="s">
        <v>516</v>
      </c>
      <c r="F529" s="21">
        <f>F530</f>
        <v>280</v>
      </c>
    </row>
    <row r="530" spans="1:9" hidden="1" x14ac:dyDescent="0.25">
      <c r="A530" s="7">
        <v>520</v>
      </c>
      <c r="B530" s="19" t="s">
        <v>482</v>
      </c>
      <c r="C530" s="19">
        <v>1410109010</v>
      </c>
      <c r="D530" s="19" t="s">
        <v>494</v>
      </c>
      <c r="E530" s="46" t="s">
        <v>495</v>
      </c>
      <c r="F530" s="21">
        <f>'[1]Прил.7 2020'!G379</f>
        <v>280</v>
      </c>
    </row>
    <row r="531" spans="1:9" x14ac:dyDescent="0.25">
      <c r="A531" s="7">
        <v>38</v>
      </c>
      <c r="B531" s="13" t="s">
        <v>588</v>
      </c>
      <c r="C531" s="19"/>
      <c r="D531" s="19"/>
      <c r="E531" s="14" t="s">
        <v>589</v>
      </c>
      <c r="F531" s="15">
        <v>10956.1</v>
      </c>
      <c r="G531" s="121">
        <v>10859</v>
      </c>
      <c r="H531" s="15">
        <f>G531/F531*100</f>
        <v>99.113735727129168</v>
      </c>
      <c r="I531" s="15">
        <f>F531-G531</f>
        <v>97.100000000000364</v>
      </c>
    </row>
    <row r="532" spans="1:9" x14ac:dyDescent="0.25">
      <c r="A532" s="7">
        <v>39</v>
      </c>
      <c r="B532" s="13" t="s">
        <v>517</v>
      </c>
      <c r="C532" s="13"/>
      <c r="D532" s="13"/>
      <c r="E532" s="14" t="s">
        <v>518</v>
      </c>
      <c r="F532" s="15">
        <v>12848.5</v>
      </c>
      <c r="G532" s="15">
        <v>12137.7</v>
      </c>
      <c r="H532" s="15">
        <f>G532/F532*100</f>
        <v>94.467836712456716</v>
      </c>
      <c r="I532" s="15">
        <f>F532-G532</f>
        <v>710.79999999999927</v>
      </c>
    </row>
    <row r="533" spans="1:9" ht="26.4" hidden="1" x14ac:dyDescent="0.25">
      <c r="A533" s="7">
        <v>522</v>
      </c>
      <c r="B533" s="16" t="s">
        <v>517</v>
      </c>
      <c r="C533" s="16" t="s">
        <v>484</v>
      </c>
      <c r="D533" s="16"/>
      <c r="E533" s="68" t="s">
        <v>485</v>
      </c>
      <c r="F533" s="35">
        <f>F534+F546</f>
        <v>1669.7</v>
      </c>
    </row>
    <row r="534" spans="1:9" ht="13.8" hidden="1" x14ac:dyDescent="0.3">
      <c r="A534" s="7">
        <v>523</v>
      </c>
      <c r="B534" s="38" t="s">
        <v>517</v>
      </c>
      <c r="C534" s="38" t="s">
        <v>519</v>
      </c>
      <c r="D534" s="38"/>
      <c r="E534" s="61" t="s">
        <v>520</v>
      </c>
      <c r="F534" s="79">
        <f>F535+F537+F540+F544+F542</f>
        <v>371</v>
      </c>
    </row>
    <row r="535" spans="1:9" hidden="1" x14ac:dyDescent="0.25">
      <c r="A535" s="7">
        <v>524</v>
      </c>
      <c r="B535" s="19" t="s">
        <v>517</v>
      </c>
      <c r="C535" s="19" t="s">
        <v>521</v>
      </c>
      <c r="D535" s="19"/>
      <c r="E535" s="22" t="s">
        <v>522</v>
      </c>
      <c r="F535" s="30">
        <f>F536</f>
        <v>39.200000000000003</v>
      </c>
    </row>
    <row r="536" spans="1:9" hidden="1" x14ac:dyDescent="0.25">
      <c r="A536" s="7">
        <v>525</v>
      </c>
      <c r="B536" s="19" t="s">
        <v>517</v>
      </c>
      <c r="C536" s="19" t="s">
        <v>521</v>
      </c>
      <c r="D536" s="19" t="s">
        <v>31</v>
      </c>
      <c r="E536" s="24" t="s">
        <v>32</v>
      </c>
      <c r="F536" s="30">
        <f>'[1]Прил.7 2020'!G384</f>
        <v>39.200000000000003</v>
      </c>
    </row>
    <row r="537" spans="1:9" hidden="1" x14ac:dyDescent="0.25">
      <c r="A537" s="7">
        <v>526</v>
      </c>
      <c r="B537" s="19" t="s">
        <v>517</v>
      </c>
      <c r="C537" s="19" t="s">
        <v>523</v>
      </c>
      <c r="D537" s="19"/>
      <c r="E537" s="22" t="s">
        <v>524</v>
      </c>
      <c r="F537" s="30">
        <f>SUM(F538:F539)</f>
        <v>109.5</v>
      </c>
    </row>
    <row r="538" spans="1:9" hidden="1" x14ac:dyDescent="0.25">
      <c r="A538" s="7">
        <v>527</v>
      </c>
      <c r="B538" s="19" t="s">
        <v>517</v>
      </c>
      <c r="C538" s="19" t="s">
        <v>523</v>
      </c>
      <c r="D538" s="19" t="s">
        <v>31</v>
      </c>
      <c r="E538" s="24" t="s">
        <v>32</v>
      </c>
      <c r="F538" s="30">
        <f>'[1]Прил.7 2020'!G386</f>
        <v>19.5</v>
      </c>
    </row>
    <row r="539" spans="1:9" hidden="1" x14ac:dyDescent="0.25">
      <c r="A539" s="7">
        <v>528</v>
      </c>
      <c r="B539" s="19" t="s">
        <v>517</v>
      </c>
      <c r="C539" s="19" t="s">
        <v>523</v>
      </c>
      <c r="D539" s="19" t="s">
        <v>525</v>
      </c>
      <c r="E539" s="20" t="s">
        <v>526</v>
      </c>
      <c r="F539" s="30">
        <f>'[1]Прил.7 2020'!G387</f>
        <v>90</v>
      </c>
    </row>
    <row r="540" spans="1:9" hidden="1" x14ac:dyDescent="0.25">
      <c r="A540" s="7">
        <v>529</v>
      </c>
      <c r="B540" s="19" t="s">
        <v>517</v>
      </c>
      <c r="C540" s="19" t="s">
        <v>527</v>
      </c>
      <c r="D540" s="19"/>
      <c r="E540" s="22" t="s">
        <v>528</v>
      </c>
      <c r="F540" s="30">
        <f>F541</f>
        <v>93</v>
      </c>
    </row>
    <row r="541" spans="1:9" hidden="1" x14ac:dyDescent="0.25">
      <c r="A541" s="7">
        <v>530</v>
      </c>
      <c r="B541" s="19" t="s">
        <v>517</v>
      </c>
      <c r="C541" s="19" t="s">
        <v>527</v>
      </c>
      <c r="D541" s="19" t="s">
        <v>31</v>
      </c>
      <c r="E541" s="24" t="s">
        <v>32</v>
      </c>
      <c r="F541" s="30">
        <f>'[1]Прил.7 2020'!G389</f>
        <v>93</v>
      </c>
    </row>
    <row r="542" spans="1:9" hidden="1" x14ac:dyDescent="0.25">
      <c r="A542" s="7">
        <v>531</v>
      </c>
      <c r="B542" s="29" t="s">
        <v>517</v>
      </c>
      <c r="C542" s="29" t="s">
        <v>529</v>
      </c>
      <c r="D542" s="29"/>
      <c r="E542" s="24" t="s">
        <v>530</v>
      </c>
      <c r="F542" s="30">
        <f>F543</f>
        <v>19.600000000000001</v>
      </c>
    </row>
    <row r="543" spans="1:9" hidden="1" x14ac:dyDescent="0.25">
      <c r="A543" s="7">
        <v>532</v>
      </c>
      <c r="B543" s="29" t="s">
        <v>517</v>
      </c>
      <c r="C543" s="29" t="s">
        <v>529</v>
      </c>
      <c r="D543" s="29" t="s">
        <v>31</v>
      </c>
      <c r="E543" s="24" t="s">
        <v>32</v>
      </c>
      <c r="F543" s="30">
        <f>'[1]Прил.7 2020'!G391</f>
        <v>19.600000000000001</v>
      </c>
    </row>
    <row r="544" spans="1:9" hidden="1" x14ac:dyDescent="0.25">
      <c r="A544" s="7">
        <v>533</v>
      </c>
      <c r="B544" s="19" t="s">
        <v>517</v>
      </c>
      <c r="C544" s="19" t="s">
        <v>531</v>
      </c>
      <c r="D544" s="19"/>
      <c r="E544" s="22" t="s">
        <v>532</v>
      </c>
      <c r="F544" s="30">
        <f>F545</f>
        <v>109.7</v>
      </c>
    </row>
    <row r="545" spans="1:6" hidden="1" x14ac:dyDescent="0.25">
      <c r="A545" s="7">
        <v>534</v>
      </c>
      <c r="B545" s="19" t="s">
        <v>517</v>
      </c>
      <c r="C545" s="19" t="s">
        <v>531</v>
      </c>
      <c r="D545" s="19" t="s">
        <v>31</v>
      </c>
      <c r="E545" s="24" t="s">
        <v>32</v>
      </c>
      <c r="F545" s="30">
        <f>'[1]Прил.7 2020'!G393</f>
        <v>109.7</v>
      </c>
    </row>
    <row r="546" spans="1:6" ht="13.8" hidden="1" x14ac:dyDescent="0.3">
      <c r="A546" s="7">
        <v>535</v>
      </c>
      <c r="B546" s="38" t="s">
        <v>517</v>
      </c>
      <c r="C546" s="38" t="s">
        <v>486</v>
      </c>
      <c r="D546" s="38"/>
      <c r="E546" s="69" t="s">
        <v>487</v>
      </c>
      <c r="F546" s="79">
        <f>F547+F550+F552</f>
        <v>1298.7</v>
      </c>
    </row>
    <row r="547" spans="1:6" ht="26.4" hidden="1" x14ac:dyDescent="0.25">
      <c r="A547" s="7">
        <v>536</v>
      </c>
      <c r="B547" s="19" t="s">
        <v>517</v>
      </c>
      <c r="C547" s="19" t="s">
        <v>533</v>
      </c>
      <c r="D547" s="19"/>
      <c r="E547" s="52" t="s">
        <v>534</v>
      </c>
      <c r="F547" s="21">
        <f>SUM(F548:F549)</f>
        <v>333</v>
      </c>
    </row>
    <row r="548" spans="1:6" hidden="1" x14ac:dyDescent="0.25">
      <c r="A548" s="7">
        <v>537</v>
      </c>
      <c r="B548" s="19" t="s">
        <v>517</v>
      </c>
      <c r="C548" s="19" t="s">
        <v>533</v>
      </c>
      <c r="D548" s="19" t="s">
        <v>31</v>
      </c>
      <c r="E548" s="24" t="s">
        <v>32</v>
      </c>
      <c r="F548" s="21">
        <f>'[1]Прил.7 2020'!G396</f>
        <v>158</v>
      </c>
    </row>
    <row r="549" spans="1:6" hidden="1" x14ac:dyDescent="0.25">
      <c r="A549" s="7">
        <v>538</v>
      </c>
      <c r="B549" s="19" t="s">
        <v>517</v>
      </c>
      <c r="C549" s="19" t="s">
        <v>533</v>
      </c>
      <c r="D549" s="19" t="s">
        <v>419</v>
      </c>
      <c r="E549" s="20" t="s">
        <v>535</v>
      </c>
      <c r="F549" s="21">
        <f>'[1]Прил.7 2020'!G397</f>
        <v>175</v>
      </c>
    </row>
    <row r="550" spans="1:6" hidden="1" x14ac:dyDescent="0.25">
      <c r="A550" s="7">
        <v>539</v>
      </c>
      <c r="B550" s="19" t="s">
        <v>517</v>
      </c>
      <c r="C550" s="19" t="s">
        <v>536</v>
      </c>
      <c r="D550" s="19"/>
      <c r="E550" s="20" t="s">
        <v>537</v>
      </c>
      <c r="F550" s="21">
        <f>F551</f>
        <v>735.7</v>
      </c>
    </row>
    <row r="551" spans="1:6" ht="26.4" hidden="1" x14ac:dyDescent="0.25">
      <c r="A551" s="7">
        <v>540</v>
      </c>
      <c r="B551" s="19" t="s">
        <v>517</v>
      </c>
      <c r="C551" s="19" t="s">
        <v>536</v>
      </c>
      <c r="D551" s="19" t="s">
        <v>121</v>
      </c>
      <c r="E551" s="46" t="s">
        <v>122</v>
      </c>
      <c r="F551" s="21">
        <f>'[1]Прил.7 2020'!G399</f>
        <v>735.7</v>
      </c>
    </row>
    <row r="552" spans="1:6" hidden="1" x14ac:dyDescent="0.25">
      <c r="A552" s="7">
        <v>541</v>
      </c>
      <c r="B552" s="19" t="s">
        <v>517</v>
      </c>
      <c r="C552" s="19" t="s">
        <v>538</v>
      </c>
      <c r="D552" s="19"/>
      <c r="E552" s="20" t="s">
        <v>539</v>
      </c>
      <c r="F552" s="21">
        <f>F553</f>
        <v>230</v>
      </c>
    </row>
    <row r="553" spans="1:6" hidden="1" x14ac:dyDescent="0.25">
      <c r="A553" s="7">
        <v>542</v>
      </c>
      <c r="B553" s="29" t="s">
        <v>517</v>
      </c>
      <c r="C553" s="29" t="s">
        <v>538</v>
      </c>
      <c r="D553" s="29" t="s">
        <v>31</v>
      </c>
      <c r="E553" s="24" t="s">
        <v>32</v>
      </c>
      <c r="F553" s="21">
        <f>'[1]Прил.7 2020'!G401</f>
        <v>230</v>
      </c>
    </row>
    <row r="554" spans="1:6" hidden="1" x14ac:dyDescent="0.25">
      <c r="A554" s="7">
        <v>543</v>
      </c>
      <c r="B554" s="16" t="s">
        <v>517</v>
      </c>
      <c r="C554" s="16" t="s">
        <v>102</v>
      </c>
      <c r="D554" s="16"/>
      <c r="E554" s="106" t="s">
        <v>103</v>
      </c>
      <c r="F554" s="18">
        <f>F555</f>
        <v>11</v>
      </c>
    </row>
    <row r="555" spans="1:6" ht="13.8" hidden="1" x14ac:dyDescent="0.3">
      <c r="A555" s="7">
        <v>544</v>
      </c>
      <c r="B555" s="38" t="s">
        <v>517</v>
      </c>
      <c r="C555" s="38" t="s">
        <v>104</v>
      </c>
      <c r="D555" s="16"/>
      <c r="E555" s="107" t="s">
        <v>105</v>
      </c>
      <c r="F555" s="40">
        <f>F556</f>
        <v>11</v>
      </c>
    </row>
    <row r="556" spans="1:6" ht="26.4" hidden="1" x14ac:dyDescent="0.25">
      <c r="A556" s="7">
        <v>545</v>
      </c>
      <c r="B556" s="19" t="s">
        <v>517</v>
      </c>
      <c r="C556" s="19" t="s">
        <v>540</v>
      </c>
      <c r="D556" s="19"/>
      <c r="E556" s="46" t="s">
        <v>541</v>
      </c>
      <c r="F556" s="21">
        <f>F557</f>
        <v>11</v>
      </c>
    </row>
    <row r="557" spans="1:6" hidden="1" x14ac:dyDescent="0.25">
      <c r="A557" s="7">
        <v>546</v>
      </c>
      <c r="B557" s="19" t="s">
        <v>517</v>
      </c>
      <c r="C557" s="19" t="s">
        <v>540</v>
      </c>
      <c r="D557" s="19" t="s">
        <v>502</v>
      </c>
      <c r="E557" s="108" t="s">
        <v>503</v>
      </c>
      <c r="F557" s="21">
        <f>'[1]Прил.7 2020'!G405</f>
        <v>11</v>
      </c>
    </row>
    <row r="558" spans="1:6" ht="26.4" hidden="1" x14ac:dyDescent="0.25">
      <c r="A558" s="7">
        <v>547</v>
      </c>
      <c r="B558" s="16" t="s">
        <v>517</v>
      </c>
      <c r="C558" s="16" t="s">
        <v>512</v>
      </c>
      <c r="D558" s="16"/>
      <c r="E558" s="75" t="s">
        <v>513</v>
      </c>
      <c r="F558" s="18">
        <f>F559</f>
        <v>50</v>
      </c>
    </row>
    <row r="559" spans="1:6" ht="13.8" hidden="1" x14ac:dyDescent="0.3">
      <c r="A559" s="7">
        <v>548</v>
      </c>
      <c r="B559" s="38" t="s">
        <v>517</v>
      </c>
      <c r="C559" s="38" t="s">
        <v>514</v>
      </c>
      <c r="D559" s="38"/>
      <c r="E559" s="69" t="s">
        <v>515</v>
      </c>
      <c r="F559" s="40">
        <f>F560</f>
        <v>50</v>
      </c>
    </row>
    <row r="560" spans="1:6" hidden="1" x14ac:dyDescent="0.25">
      <c r="A560" s="7">
        <v>549</v>
      </c>
      <c r="B560" s="19" t="s">
        <v>517</v>
      </c>
      <c r="C560" s="19" t="s">
        <v>542</v>
      </c>
      <c r="D560" s="19"/>
      <c r="E560" s="46" t="s">
        <v>543</v>
      </c>
      <c r="F560" s="21">
        <f>F561</f>
        <v>50</v>
      </c>
    </row>
    <row r="561" spans="1:9" hidden="1" x14ac:dyDescent="0.25">
      <c r="A561" s="7">
        <v>550</v>
      </c>
      <c r="B561" s="19" t="s">
        <v>517</v>
      </c>
      <c r="C561" s="19" t="s">
        <v>542</v>
      </c>
      <c r="D561" s="19" t="s">
        <v>444</v>
      </c>
      <c r="E561" s="46" t="s">
        <v>544</v>
      </c>
      <c r="F561" s="21">
        <f>'[1]Прил.7 2020'!G409</f>
        <v>50</v>
      </c>
    </row>
    <row r="562" spans="1:9" hidden="1" x14ac:dyDescent="0.25">
      <c r="A562" s="7">
        <v>551</v>
      </c>
      <c r="B562" s="16" t="s">
        <v>517</v>
      </c>
      <c r="C562" s="16" t="s">
        <v>14</v>
      </c>
      <c r="D562" s="16"/>
      <c r="E562" s="17" t="s">
        <v>15</v>
      </c>
      <c r="F562" s="18">
        <f>F565+F569+F563</f>
        <v>10025.9</v>
      </c>
    </row>
    <row r="563" spans="1:9" ht="26.4" hidden="1" x14ac:dyDescent="0.25">
      <c r="A563" s="7">
        <v>552</v>
      </c>
      <c r="B563" s="29" t="s">
        <v>517</v>
      </c>
      <c r="C563" s="29" t="s">
        <v>545</v>
      </c>
      <c r="D563" s="29"/>
      <c r="E563" s="57" t="s">
        <v>546</v>
      </c>
      <c r="F563" s="21">
        <f>F564</f>
        <v>30</v>
      </c>
    </row>
    <row r="564" spans="1:9" ht="26.4" hidden="1" x14ac:dyDescent="0.25">
      <c r="A564" s="7">
        <v>553</v>
      </c>
      <c r="B564" s="29" t="s">
        <v>517</v>
      </c>
      <c r="C564" s="29" t="s">
        <v>545</v>
      </c>
      <c r="D564" s="19" t="s">
        <v>125</v>
      </c>
      <c r="E564" s="20" t="s">
        <v>122</v>
      </c>
      <c r="F564" s="21">
        <f>'[1]Прил.7 2020'!G412</f>
        <v>30</v>
      </c>
    </row>
    <row r="565" spans="1:9" ht="52.8" hidden="1" x14ac:dyDescent="0.25">
      <c r="A565" s="7">
        <v>554</v>
      </c>
      <c r="B565" s="19" t="s">
        <v>517</v>
      </c>
      <c r="C565" s="19" t="s">
        <v>508</v>
      </c>
      <c r="D565" s="19"/>
      <c r="E565" s="46" t="s">
        <v>509</v>
      </c>
      <c r="F565" s="21">
        <f>SUM(F566:F568)</f>
        <v>3245.8999999999996</v>
      </c>
    </row>
    <row r="566" spans="1:9" hidden="1" x14ac:dyDescent="0.25">
      <c r="A566" s="7">
        <v>555</v>
      </c>
      <c r="B566" s="19" t="s">
        <v>517</v>
      </c>
      <c r="C566" s="19" t="s">
        <v>508</v>
      </c>
      <c r="D566" s="19" t="s">
        <v>75</v>
      </c>
      <c r="E566" s="20" t="s">
        <v>76</v>
      </c>
      <c r="F566" s="21">
        <f>'[1]Прил.7 2020'!G414</f>
        <v>1985.4</v>
      </c>
    </row>
    <row r="567" spans="1:9" hidden="1" x14ac:dyDescent="0.25">
      <c r="A567" s="7">
        <v>556</v>
      </c>
      <c r="B567" s="19" t="s">
        <v>517</v>
      </c>
      <c r="C567" s="19" t="s">
        <v>508</v>
      </c>
      <c r="D567" s="19" t="s">
        <v>77</v>
      </c>
      <c r="E567" s="20" t="s">
        <v>78</v>
      </c>
      <c r="F567" s="21">
        <f>'[1]Прил.7 2020'!G415</f>
        <v>597.79999999999995</v>
      </c>
    </row>
    <row r="568" spans="1:9" hidden="1" x14ac:dyDescent="0.25">
      <c r="A568" s="7">
        <v>557</v>
      </c>
      <c r="B568" s="19" t="s">
        <v>517</v>
      </c>
      <c r="C568" s="19" t="s">
        <v>508</v>
      </c>
      <c r="D568" s="19" t="s">
        <v>31</v>
      </c>
      <c r="E568" s="24" t="s">
        <v>32</v>
      </c>
      <c r="F568" s="21">
        <f>'[1]Прил.7 2020'!G416</f>
        <v>662.7</v>
      </c>
    </row>
    <row r="569" spans="1:9" ht="52.8" hidden="1" x14ac:dyDescent="0.25">
      <c r="A569" s="7">
        <v>558</v>
      </c>
      <c r="B569" s="19" t="s">
        <v>517</v>
      </c>
      <c r="C569" s="19" t="s">
        <v>510</v>
      </c>
      <c r="D569" s="19"/>
      <c r="E569" s="46" t="s">
        <v>511</v>
      </c>
      <c r="F569" s="21">
        <f>SUM(F570:F572)</f>
        <v>6750</v>
      </c>
    </row>
    <row r="570" spans="1:9" hidden="1" x14ac:dyDescent="0.25">
      <c r="A570" s="7">
        <v>559</v>
      </c>
      <c r="B570" s="19" t="s">
        <v>517</v>
      </c>
      <c r="C570" s="19" t="s">
        <v>510</v>
      </c>
      <c r="D570" s="19" t="s">
        <v>75</v>
      </c>
      <c r="E570" s="20" t="s">
        <v>76</v>
      </c>
      <c r="F570" s="21">
        <f>'[1]Прил.7 2020'!G418</f>
        <v>3940.9</v>
      </c>
    </row>
    <row r="571" spans="1:9" hidden="1" x14ac:dyDescent="0.25">
      <c r="A571" s="7">
        <v>560</v>
      </c>
      <c r="B571" s="19" t="s">
        <v>517</v>
      </c>
      <c r="C571" s="19" t="s">
        <v>510</v>
      </c>
      <c r="D571" s="19" t="s">
        <v>77</v>
      </c>
      <c r="E571" s="20" t="s">
        <v>78</v>
      </c>
      <c r="F571" s="21">
        <f>'[1]Прил.7 2020'!G419</f>
        <v>1184.8</v>
      </c>
    </row>
    <row r="572" spans="1:9" hidden="1" x14ac:dyDescent="0.25">
      <c r="A572" s="7">
        <v>561</v>
      </c>
      <c r="B572" s="19" t="s">
        <v>517</v>
      </c>
      <c r="C572" s="19" t="s">
        <v>510</v>
      </c>
      <c r="D572" s="19" t="s">
        <v>31</v>
      </c>
      <c r="E572" s="24" t="s">
        <v>32</v>
      </c>
      <c r="F572" s="21">
        <f>'[1]Прил.7 2020'!G420</f>
        <v>1624.3</v>
      </c>
    </row>
    <row r="573" spans="1:9" ht="13.8" x14ac:dyDescent="0.3">
      <c r="A573" s="7">
        <v>40</v>
      </c>
      <c r="B573" s="48" t="s">
        <v>547</v>
      </c>
      <c r="C573" s="49"/>
      <c r="D573" s="49"/>
      <c r="E573" s="85" t="s">
        <v>548</v>
      </c>
      <c r="F573" s="51">
        <f>SUBTOTAL(9,F574:F591)</f>
        <v>99084.1</v>
      </c>
      <c r="G573" s="51">
        <f>SUBTOTAL(9,G574:G591)</f>
        <v>99084.1</v>
      </c>
      <c r="H573" s="12">
        <f>G573/F573*100</f>
        <v>100</v>
      </c>
      <c r="I573" s="12">
        <f>F573-G573</f>
        <v>0</v>
      </c>
    </row>
    <row r="574" spans="1:9" x14ac:dyDescent="0.25">
      <c r="A574" s="7">
        <v>41</v>
      </c>
      <c r="B574" s="13" t="s">
        <v>549</v>
      </c>
      <c r="C574" s="13"/>
      <c r="D574" s="13"/>
      <c r="E574" s="14" t="s">
        <v>550</v>
      </c>
      <c r="F574" s="15">
        <v>76756.800000000003</v>
      </c>
      <c r="G574" s="15">
        <v>76756.800000000003</v>
      </c>
      <c r="H574" s="15">
        <f>G574/F574*100</f>
        <v>100</v>
      </c>
      <c r="I574" s="15">
        <f>F574-G574</f>
        <v>0</v>
      </c>
    </row>
    <row r="575" spans="1:9" hidden="1" x14ac:dyDescent="0.25">
      <c r="A575" s="7">
        <v>564</v>
      </c>
      <c r="B575" s="16" t="s">
        <v>549</v>
      </c>
      <c r="C575" s="16" t="s">
        <v>551</v>
      </c>
      <c r="D575" s="16"/>
      <c r="E575" s="60" t="s">
        <v>552</v>
      </c>
      <c r="F575" s="18">
        <f>F576+F579+F583+F587+F581+F585+F589</f>
        <v>166911</v>
      </c>
    </row>
    <row r="576" spans="1:9" hidden="1" x14ac:dyDescent="0.25">
      <c r="A576" s="7">
        <v>565</v>
      </c>
      <c r="B576" s="19" t="s">
        <v>549</v>
      </c>
      <c r="C576" s="19" t="s">
        <v>553</v>
      </c>
      <c r="D576" s="19"/>
      <c r="E576" s="22" t="s">
        <v>554</v>
      </c>
      <c r="F576" s="21">
        <f>F577+F578</f>
        <v>645</v>
      </c>
    </row>
    <row r="577" spans="1:9" hidden="1" x14ac:dyDescent="0.25">
      <c r="A577" s="7">
        <v>566</v>
      </c>
      <c r="B577" s="19" t="s">
        <v>549</v>
      </c>
      <c r="C577" s="19" t="s">
        <v>553</v>
      </c>
      <c r="D577" s="19" t="s">
        <v>31</v>
      </c>
      <c r="E577" s="24" t="s">
        <v>32</v>
      </c>
      <c r="F577" s="21">
        <f>'[1]Прил.7 2020'!G425</f>
        <v>195</v>
      </c>
    </row>
    <row r="578" spans="1:9" ht="26.4" hidden="1" x14ac:dyDescent="0.25">
      <c r="A578" s="7">
        <v>567</v>
      </c>
      <c r="B578" s="19" t="s">
        <v>549</v>
      </c>
      <c r="C578" s="19" t="s">
        <v>553</v>
      </c>
      <c r="D578" s="19" t="s">
        <v>121</v>
      </c>
      <c r="E578" s="46" t="s">
        <v>122</v>
      </c>
      <c r="F578" s="21">
        <f>'[1]Прил.7 2020'!G426</f>
        <v>450</v>
      </c>
    </row>
    <row r="579" spans="1:9" hidden="1" x14ac:dyDescent="0.25">
      <c r="A579" s="7">
        <v>568</v>
      </c>
      <c r="B579" s="19" t="s">
        <v>549</v>
      </c>
      <c r="C579" s="19" t="s">
        <v>555</v>
      </c>
      <c r="D579" s="19"/>
      <c r="E579" s="72" t="s">
        <v>556</v>
      </c>
      <c r="F579" s="21">
        <f>F580</f>
        <v>10972</v>
      </c>
    </row>
    <row r="580" spans="1:9" hidden="1" x14ac:dyDescent="0.25">
      <c r="A580" s="7">
        <v>569</v>
      </c>
      <c r="B580" s="19" t="s">
        <v>549</v>
      </c>
      <c r="C580" s="19" t="s">
        <v>555</v>
      </c>
      <c r="D580" s="19" t="s">
        <v>336</v>
      </c>
      <c r="E580" s="20" t="s">
        <v>337</v>
      </c>
      <c r="F580" s="21">
        <f>'[1]Прил.7 2020'!G428</f>
        <v>10972</v>
      </c>
    </row>
    <row r="581" spans="1:9" hidden="1" x14ac:dyDescent="0.25">
      <c r="A581" s="7">
        <v>570</v>
      </c>
      <c r="B581" s="19" t="s">
        <v>549</v>
      </c>
      <c r="C581" s="19" t="s">
        <v>557</v>
      </c>
      <c r="D581" s="19"/>
      <c r="E581" s="20" t="s">
        <v>558</v>
      </c>
      <c r="F581" s="21">
        <f>F582</f>
        <v>1692</v>
      </c>
    </row>
    <row r="582" spans="1:9" hidden="1" x14ac:dyDescent="0.25">
      <c r="A582" s="7">
        <v>571</v>
      </c>
      <c r="B582" s="19" t="s">
        <v>549</v>
      </c>
      <c r="C582" s="19" t="s">
        <v>557</v>
      </c>
      <c r="D582" s="19" t="s">
        <v>203</v>
      </c>
      <c r="E582" s="20" t="s">
        <v>559</v>
      </c>
      <c r="F582" s="21">
        <f>'[1]Прил.7 2020'!G430</f>
        <v>1692</v>
      </c>
    </row>
    <row r="583" spans="1:9" ht="26.4" hidden="1" x14ac:dyDescent="0.25">
      <c r="A583" s="7">
        <v>572</v>
      </c>
      <c r="B583" s="19" t="s">
        <v>549</v>
      </c>
      <c r="C583" s="19" t="s">
        <v>560</v>
      </c>
      <c r="D583" s="19"/>
      <c r="E583" s="83" t="s">
        <v>561</v>
      </c>
      <c r="F583" s="21">
        <f>F584</f>
        <v>14373</v>
      </c>
    </row>
    <row r="584" spans="1:9" hidden="1" x14ac:dyDescent="0.25">
      <c r="A584" s="7">
        <v>573</v>
      </c>
      <c r="B584" s="19" t="s">
        <v>549</v>
      </c>
      <c r="C584" s="19" t="s">
        <v>560</v>
      </c>
      <c r="D584" s="19" t="s">
        <v>336</v>
      </c>
      <c r="E584" s="24" t="s">
        <v>337</v>
      </c>
      <c r="F584" s="21">
        <f>'[1]Прил.7 2020'!G432</f>
        <v>14373</v>
      </c>
    </row>
    <row r="585" spans="1:9" hidden="1" x14ac:dyDescent="0.25">
      <c r="A585" s="7">
        <v>574</v>
      </c>
      <c r="B585" s="19" t="s">
        <v>549</v>
      </c>
      <c r="C585" s="19" t="s">
        <v>562</v>
      </c>
      <c r="D585" s="19"/>
      <c r="E585" s="109" t="s">
        <v>563</v>
      </c>
      <c r="F585" s="21">
        <f>F586</f>
        <v>11372</v>
      </c>
    </row>
    <row r="586" spans="1:9" hidden="1" x14ac:dyDescent="0.25">
      <c r="A586" s="7">
        <v>575</v>
      </c>
      <c r="B586" s="19" t="s">
        <v>549</v>
      </c>
      <c r="C586" s="19" t="s">
        <v>562</v>
      </c>
      <c r="D586" s="19" t="s">
        <v>338</v>
      </c>
      <c r="E586" s="20" t="s">
        <v>339</v>
      </c>
      <c r="F586" s="21">
        <f>'[1]Прил.7 2020'!G434</f>
        <v>11372</v>
      </c>
    </row>
    <row r="587" spans="1:9" hidden="1" x14ac:dyDescent="0.25">
      <c r="A587" s="7">
        <v>576</v>
      </c>
      <c r="B587" s="19" t="s">
        <v>549</v>
      </c>
      <c r="C587" s="19" t="s">
        <v>564</v>
      </c>
      <c r="D587" s="19"/>
      <c r="E587" s="20" t="s">
        <v>565</v>
      </c>
      <c r="F587" s="21">
        <f>F588</f>
        <v>127787</v>
      </c>
    </row>
    <row r="588" spans="1:9" hidden="1" x14ac:dyDescent="0.25">
      <c r="A588" s="7">
        <v>577</v>
      </c>
      <c r="B588" s="19" t="s">
        <v>549</v>
      </c>
      <c r="C588" s="19" t="s">
        <v>564</v>
      </c>
      <c r="D588" s="19" t="s">
        <v>203</v>
      </c>
      <c r="E588" s="73" t="s">
        <v>204</v>
      </c>
      <c r="F588" s="21">
        <f>'[1]Прил.7 2020'!G436</f>
        <v>127787</v>
      </c>
    </row>
    <row r="589" spans="1:9" hidden="1" x14ac:dyDescent="0.25">
      <c r="A589" s="7">
        <v>578</v>
      </c>
      <c r="B589" s="19" t="s">
        <v>549</v>
      </c>
      <c r="C589" s="19" t="s">
        <v>566</v>
      </c>
      <c r="D589" s="19"/>
      <c r="E589" s="73" t="s">
        <v>567</v>
      </c>
      <c r="F589" s="21">
        <f>F590</f>
        <v>70</v>
      </c>
    </row>
    <row r="590" spans="1:9" hidden="1" x14ac:dyDescent="0.25">
      <c r="A590" s="7">
        <v>579</v>
      </c>
      <c r="B590" s="19" t="s">
        <v>549</v>
      </c>
      <c r="C590" s="19" t="s">
        <v>566</v>
      </c>
      <c r="D590" s="19" t="s">
        <v>338</v>
      </c>
      <c r="E590" s="20" t="s">
        <v>339</v>
      </c>
      <c r="F590" s="21">
        <f>'[1]Прил.7 2020'!G438</f>
        <v>70</v>
      </c>
    </row>
    <row r="591" spans="1:9" x14ac:dyDescent="0.25">
      <c r="A591" s="7">
        <v>42</v>
      </c>
      <c r="B591" s="13" t="s">
        <v>598</v>
      </c>
      <c r="C591" s="19"/>
      <c r="D591" s="19"/>
      <c r="E591" s="14" t="s">
        <v>599</v>
      </c>
      <c r="F591" s="15">
        <v>22327.3</v>
      </c>
      <c r="G591" s="15">
        <v>22327.3</v>
      </c>
      <c r="H591" s="15">
        <f>G591/F591*100</f>
        <v>100</v>
      </c>
      <c r="I591" s="15">
        <f>F591-G591</f>
        <v>0</v>
      </c>
    </row>
    <row r="592" spans="1:9" ht="13.8" x14ac:dyDescent="0.3">
      <c r="A592" s="7">
        <v>43</v>
      </c>
      <c r="B592" s="48" t="s">
        <v>568</v>
      </c>
      <c r="C592" s="49"/>
      <c r="D592" s="49"/>
      <c r="E592" s="85" t="s">
        <v>569</v>
      </c>
      <c r="F592" s="51">
        <f>F593+F599</f>
        <v>2550</v>
      </c>
      <c r="G592" s="51">
        <f t="shared" ref="G592" si="9">G593+G599</f>
        <v>2311.8000000000002</v>
      </c>
      <c r="H592" s="12">
        <f>G592/F592*100</f>
        <v>90.658823529411762</v>
      </c>
      <c r="I592" s="12">
        <f>F592-G592</f>
        <v>238.19999999999982</v>
      </c>
    </row>
    <row r="593" spans="1:9" x14ac:dyDescent="0.25">
      <c r="A593" s="7">
        <v>44</v>
      </c>
      <c r="B593" s="13" t="s">
        <v>570</v>
      </c>
      <c r="C593" s="13"/>
      <c r="D593" s="13"/>
      <c r="E593" s="14" t="s">
        <v>596</v>
      </c>
      <c r="F593" s="15">
        <v>1550</v>
      </c>
      <c r="G593" s="15">
        <v>1311.8</v>
      </c>
      <c r="H593" s="15">
        <f>G593/F593*100</f>
        <v>84.632258064516137</v>
      </c>
      <c r="I593" s="15">
        <f>F593-G593</f>
        <v>238.20000000000005</v>
      </c>
    </row>
    <row r="594" spans="1:9" hidden="1" x14ac:dyDescent="0.25">
      <c r="A594" s="7">
        <v>582</v>
      </c>
      <c r="B594" s="16" t="s">
        <v>570</v>
      </c>
      <c r="C594" s="16" t="s">
        <v>53</v>
      </c>
      <c r="D594" s="16"/>
      <c r="E594" s="37" t="s">
        <v>54</v>
      </c>
      <c r="F594" s="18">
        <f>F596</f>
        <v>1160</v>
      </c>
    </row>
    <row r="595" spans="1:9" ht="13.8" hidden="1" x14ac:dyDescent="0.3">
      <c r="A595" s="7">
        <v>583</v>
      </c>
      <c r="B595" s="38" t="s">
        <v>570</v>
      </c>
      <c r="C595" s="38" t="s">
        <v>213</v>
      </c>
      <c r="D595" s="38"/>
      <c r="E595" s="42" t="s">
        <v>214</v>
      </c>
      <c r="F595" s="40">
        <f>F596</f>
        <v>1160</v>
      </c>
    </row>
    <row r="596" spans="1:9" hidden="1" x14ac:dyDescent="0.25">
      <c r="A596" s="7">
        <v>584</v>
      </c>
      <c r="B596" s="19" t="s">
        <v>570</v>
      </c>
      <c r="C596" s="19" t="s">
        <v>571</v>
      </c>
      <c r="D596" s="19"/>
      <c r="E596" s="41" t="s">
        <v>572</v>
      </c>
      <c r="F596" s="21">
        <f>SUM(F597:F598)</f>
        <v>1160</v>
      </c>
    </row>
    <row r="597" spans="1:9" hidden="1" x14ac:dyDescent="0.25">
      <c r="A597" s="7">
        <v>585</v>
      </c>
      <c r="B597" s="31" t="s">
        <v>570</v>
      </c>
      <c r="C597" s="19" t="s">
        <v>571</v>
      </c>
      <c r="D597" s="19" t="s">
        <v>31</v>
      </c>
      <c r="E597" s="24" t="s">
        <v>32</v>
      </c>
      <c r="F597" s="21">
        <f>'[1]Прил.7 2020'!G444</f>
        <v>160</v>
      </c>
    </row>
    <row r="598" spans="1:9" ht="26.4" hidden="1" x14ac:dyDescent="0.25">
      <c r="A598" s="7">
        <v>586</v>
      </c>
      <c r="B598" s="31" t="s">
        <v>570</v>
      </c>
      <c r="C598" s="19" t="s">
        <v>571</v>
      </c>
      <c r="D598" s="19" t="s">
        <v>125</v>
      </c>
      <c r="E598" s="20" t="s">
        <v>122</v>
      </c>
      <c r="F598" s="21">
        <f>'[1]Прил.7 2020'!G445</f>
        <v>1000</v>
      </c>
    </row>
    <row r="599" spans="1:9" x14ac:dyDescent="0.25">
      <c r="A599" s="7">
        <v>45</v>
      </c>
      <c r="B599" s="13" t="s">
        <v>573</v>
      </c>
      <c r="C599" s="19"/>
      <c r="D599" s="19"/>
      <c r="E599" s="14" t="s">
        <v>574</v>
      </c>
      <c r="F599" s="15">
        <v>1000</v>
      </c>
      <c r="G599" s="15">
        <v>1000</v>
      </c>
      <c r="H599" s="15">
        <f>G599/F599*100</f>
        <v>100</v>
      </c>
      <c r="I599" s="15">
        <f>F599-G599</f>
        <v>0</v>
      </c>
    </row>
    <row r="600" spans="1:9" hidden="1" x14ac:dyDescent="0.25">
      <c r="A600" s="7">
        <v>588</v>
      </c>
      <c r="B600" s="16" t="s">
        <v>573</v>
      </c>
      <c r="C600" s="16" t="s">
        <v>53</v>
      </c>
      <c r="D600" s="16"/>
      <c r="E600" s="37" t="s">
        <v>54</v>
      </c>
      <c r="F600" s="18">
        <f>F601</f>
        <v>160</v>
      </c>
    </row>
    <row r="601" spans="1:9" ht="13.8" hidden="1" x14ac:dyDescent="0.3">
      <c r="A601" s="7">
        <v>589</v>
      </c>
      <c r="B601" s="38" t="s">
        <v>573</v>
      </c>
      <c r="C601" s="38" t="s">
        <v>213</v>
      </c>
      <c r="D601" s="38"/>
      <c r="E601" s="42" t="s">
        <v>214</v>
      </c>
      <c r="F601" s="40">
        <f>F602</f>
        <v>160</v>
      </c>
    </row>
    <row r="602" spans="1:9" hidden="1" x14ac:dyDescent="0.25">
      <c r="A602" s="7">
        <v>590</v>
      </c>
      <c r="B602" s="19" t="s">
        <v>573</v>
      </c>
      <c r="C602" s="19" t="s">
        <v>575</v>
      </c>
      <c r="D602" s="19"/>
      <c r="E602" s="41" t="s">
        <v>576</v>
      </c>
      <c r="F602" s="21">
        <f>F603</f>
        <v>160</v>
      </c>
    </row>
    <row r="603" spans="1:9" hidden="1" x14ac:dyDescent="0.25">
      <c r="A603" s="7">
        <v>591</v>
      </c>
      <c r="B603" s="31" t="s">
        <v>573</v>
      </c>
      <c r="C603" s="19" t="s">
        <v>575</v>
      </c>
      <c r="D603" s="31" t="s">
        <v>31</v>
      </c>
      <c r="E603" s="24" t="s">
        <v>32</v>
      </c>
      <c r="F603" s="21">
        <f>'[1]Прил.7 2020'!G450</f>
        <v>160</v>
      </c>
    </row>
    <row r="604" spans="1:9" ht="13.8" x14ac:dyDescent="0.3">
      <c r="A604" s="7">
        <v>46</v>
      </c>
      <c r="B604" s="48" t="s">
        <v>577</v>
      </c>
      <c r="C604" s="49"/>
      <c r="D604" s="49"/>
      <c r="E604" s="85" t="s">
        <v>594</v>
      </c>
      <c r="F604" s="51">
        <f>F605</f>
        <v>40</v>
      </c>
      <c r="G604" s="51">
        <f t="shared" ref="G604" si="10">G605</f>
        <v>29.2</v>
      </c>
      <c r="H604" s="12">
        <f>G604/F604*100</f>
        <v>73</v>
      </c>
      <c r="I604" s="12">
        <f>F604-G604</f>
        <v>10.8</v>
      </c>
    </row>
    <row r="605" spans="1:9" ht="13.8" thickBot="1" x14ac:dyDescent="0.3">
      <c r="A605" s="7">
        <v>47</v>
      </c>
      <c r="B605" s="13" t="s">
        <v>578</v>
      </c>
      <c r="C605" s="13"/>
      <c r="D605" s="13"/>
      <c r="E605" s="14" t="s">
        <v>595</v>
      </c>
      <c r="F605" s="15">
        <v>40</v>
      </c>
      <c r="G605" s="15">
        <v>29.2</v>
      </c>
      <c r="H605" s="15">
        <f>G605/F605*100</f>
        <v>73</v>
      </c>
      <c r="I605" s="15">
        <f>F605-G605</f>
        <v>10.8</v>
      </c>
    </row>
    <row r="606" spans="1:9" ht="13.8" hidden="1" thickBot="1" x14ac:dyDescent="0.3">
      <c r="A606" s="7">
        <v>594</v>
      </c>
      <c r="B606" s="16" t="s">
        <v>578</v>
      </c>
      <c r="C606" s="16" t="s">
        <v>14</v>
      </c>
      <c r="D606" s="16"/>
      <c r="E606" s="17" t="s">
        <v>15</v>
      </c>
      <c r="F606" s="18">
        <f>F607</f>
        <v>15</v>
      </c>
    </row>
    <row r="607" spans="1:9" ht="27" hidden="1" thickBot="1" x14ac:dyDescent="0.3">
      <c r="A607" s="7">
        <v>595</v>
      </c>
      <c r="B607" s="19" t="s">
        <v>578</v>
      </c>
      <c r="C607" s="19" t="s">
        <v>579</v>
      </c>
      <c r="D607" s="19"/>
      <c r="E607" s="22" t="s">
        <v>580</v>
      </c>
      <c r="F607" s="21">
        <f>F608</f>
        <v>15</v>
      </c>
    </row>
    <row r="608" spans="1:9" ht="13.8" hidden="1" thickBot="1" x14ac:dyDescent="0.3">
      <c r="A608" s="7">
        <v>596</v>
      </c>
      <c r="B608" s="31" t="s">
        <v>578</v>
      </c>
      <c r="C608" s="19" t="s">
        <v>579</v>
      </c>
      <c r="D608" s="31" t="s">
        <v>581</v>
      </c>
      <c r="E608" s="36" t="s">
        <v>582</v>
      </c>
      <c r="F608" s="21">
        <f>'[1]Прил.7 2020'!G645</f>
        <v>15</v>
      </c>
    </row>
    <row r="609" spans="1:9" ht="13.8" thickBot="1" x14ac:dyDescent="0.3">
      <c r="A609" s="7">
        <v>48</v>
      </c>
      <c r="B609" s="110"/>
      <c r="C609" s="111"/>
      <c r="D609" s="112"/>
      <c r="E609" s="113" t="s">
        <v>583</v>
      </c>
      <c r="F609" s="114">
        <f>F604+F592+F573+F498+F476+F327+F315+F236+F162+F99+F8</f>
        <v>3801951.1999999997</v>
      </c>
      <c r="G609" s="114">
        <f>G604+G592+G573+G498+G476+G327+G315+G236+G162+G99+G8</f>
        <v>3430123.3999999994</v>
      </c>
      <c r="H609" s="120">
        <f>G609/F609*100</f>
        <v>90.220079626482303</v>
      </c>
      <c r="I609" s="120">
        <f>F609-G609</f>
        <v>371827.80000000028</v>
      </c>
    </row>
    <row r="611" spans="1:9" x14ac:dyDescent="0.25">
      <c r="A611" s="119"/>
      <c r="B611" s="119"/>
      <c r="C611" s="119"/>
      <c r="D611" s="119"/>
      <c r="E611" s="119"/>
    </row>
    <row r="612" spans="1:9" x14ac:dyDescent="0.25">
      <c r="A612" s="115"/>
      <c r="C612"/>
      <c r="D612" s="1"/>
    </row>
    <row r="613" spans="1:9" x14ac:dyDescent="0.25">
      <c r="A613" s="116"/>
      <c r="C613"/>
      <c r="D613" s="1"/>
      <c r="F613" s="117"/>
    </row>
  </sheetData>
  <autoFilter ref="A7:F609" xr:uid="{00000000-0009-0000-0000-000000000000}">
    <filterColumn colId="2">
      <filters blank="1"/>
    </filterColumn>
  </autoFilter>
  <mergeCells count="5">
    <mergeCell ref="A5:F5"/>
    <mergeCell ref="F2:G2"/>
    <mergeCell ref="H2:I2"/>
    <mergeCell ref="F3:I3"/>
    <mergeCell ref="F4:I4"/>
  </mergeCells>
  <pageMargins left="0.39370078740157483" right="0.19685039370078741" top="0.19685039370078741" bottom="0" header="0.39370078740157483" footer="0.39370078740157483"/>
  <pageSetup paperSize="9" scale="80" fitToHeight="2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 5  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2024-01-09T05:47:24Z</cp:lastPrinted>
  <dcterms:created xsi:type="dcterms:W3CDTF">2020-02-03T09:59:24Z</dcterms:created>
  <dcterms:modified xsi:type="dcterms:W3CDTF">2024-05-29T11:40:56Z</dcterms:modified>
</cp:coreProperties>
</file>